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SER FILES\Ana.Babalashvili\Desktop\"/>
    </mc:Choice>
  </mc:AlternateContent>
  <xr:revisionPtr revIDLastSave="0" documentId="8_{937E8A19-8F04-40DD-9C5A-BC756D3C6F2E}" xr6:coauthVersionLast="47" xr6:coauthVersionMax="47" xr10:uidLastSave="{00000000-0000-0000-0000-000000000000}"/>
  <bookViews>
    <workbookView xWindow="-120" yWindow="-120" windowWidth="29040" windowHeight="15840" tabRatio="687" activeTab="15" xr2:uid="{00000000-000D-0000-FFFF-FFFF00000000}"/>
  </bookViews>
  <sheets>
    <sheet name="2010" sheetId="16" r:id="rId1"/>
    <sheet name="2011" sheetId="15" r:id="rId2"/>
    <sheet name="2012" sheetId="1" r:id="rId3"/>
    <sheet name="2013" sheetId="2" r:id="rId4"/>
    <sheet name="2014" sheetId="3" r:id="rId5"/>
    <sheet name="2015" sheetId="6" r:id="rId6"/>
    <sheet name="2016" sheetId="7" r:id="rId7"/>
    <sheet name="2017" sheetId="8" r:id="rId8"/>
    <sheet name="2018" sheetId="4" r:id="rId9"/>
    <sheet name="2019" sheetId="5" r:id="rId10"/>
    <sheet name="2020" sheetId="9" r:id="rId11"/>
    <sheet name="2021" sheetId="10" r:id="rId12"/>
    <sheet name="2022" sheetId="11" r:id="rId13"/>
    <sheet name="2023" sheetId="12" r:id="rId14"/>
    <sheet name="2024" sheetId="13" r:id="rId15"/>
    <sheet name="2025" sheetId="14" r:id="rId16"/>
  </sheets>
  <definedNames>
    <definedName name="_xlnm._FilterDatabase" localSheetId="0" hidden="1">'2010'!$A$2:$CX$4</definedName>
    <definedName name="_xlnm._FilterDatabase" localSheetId="1" hidden="1">'2011'!$B$2:$CY$18</definedName>
    <definedName name="_xlnm._FilterDatabase" localSheetId="2" hidden="1">'2012'!$B$4:$DH$22</definedName>
    <definedName name="_xlnm._FilterDatabase" localSheetId="3" hidden="1">'2013'!$B$2:$CO$25</definedName>
    <definedName name="_xlnm._FilterDatabase" localSheetId="4" hidden="1">'2014'!$B$3:$DS$28</definedName>
    <definedName name="_xlnm._FilterDatabase" localSheetId="5" hidden="1">'2015'!$A$3:$DW$31</definedName>
    <definedName name="_xlnm._FilterDatabase" localSheetId="6" hidden="1">'2016'!$A$3:$DW$33</definedName>
    <definedName name="_xlnm._FilterDatabase" localSheetId="7" hidden="1">'2017'!$A$3:$EB$30</definedName>
    <definedName name="_xlnm._FilterDatabase" localSheetId="8" hidden="1">'2018'!$A$3:$DX$31</definedName>
    <definedName name="_xlnm._FilterDatabase" localSheetId="9" hidden="1">'2019'!$A$3:$K$29</definedName>
    <definedName name="_xlnm._FilterDatabase" localSheetId="10" hidden="1">'2020'!$A$3:$K$28</definedName>
    <definedName name="_xlnm._FilterDatabase" localSheetId="11" hidden="1">'2021'!$B$3:$N$30</definedName>
    <definedName name="_xlnm._FilterDatabase" localSheetId="12" hidden="1">'2022'!$B$4:$N$35</definedName>
    <definedName name="_xlnm._FilterDatabase" localSheetId="13" hidden="1">'2023'!$B$4:$L$32</definedName>
    <definedName name="_xlnm._FilterDatabase" localSheetId="14" hidden="1">'2024'!$B$4:$ES$41</definedName>
    <definedName name="_xlnm._FilterDatabase" localSheetId="15" hidden="1">'2025'!$B$4:$GL$42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4" l="1"/>
  <c r="D6" i="14" s="1"/>
  <c r="D5" i="14" s="1"/>
  <c r="E7" i="14"/>
  <c r="E6" i="14" s="1"/>
  <c r="E5" i="14" s="1"/>
  <c r="F7" i="14"/>
  <c r="F6" i="14" s="1"/>
  <c r="F5" i="14" s="1"/>
  <c r="G7" i="14"/>
  <c r="G6" i="14" s="1"/>
  <c r="G5" i="14" s="1"/>
  <c r="H7" i="14"/>
  <c r="H6" i="14" s="1"/>
  <c r="H5" i="14" s="1"/>
  <c r="I7" i="14"/>
  <c r="I6" i="14" s="1"/>
  <c r="I5" i="14" s="1"/>
  <c r="J7" i="14"/>
  <c r="J6" i="14" s="1"/>
  <c r="J5" i="14" s="1"/>
  <c r="K7" i="14"/>
  <c r="K6" i="14" s="1"/>
  <c r="K5" i="14" s="1"/>
  <c r="L7" i="14"/>
  <c r="L6" i="14" s="1"/>
  <c r="L5" i="14" s="1"/>
  <c r="M7" i="14"/>
  <c r="M6" i="14" s="1"/>
  <c r="M5" i="14" s="1"/>
  <c r="N7" i="14"/>
  <c r="N6" i="14" s="1"/>
  <c r="N5" i="14" s="1"/>
  <c r="D7" i="13"/>
  <c r="D6" i="13" s="1"/>
  <c r="D5" i="13" s="1"/>
  <c r="E7" i="13"/>
  <c r="E6" i="13" s="1"/>
  <c r="E5" i="13" s="1"/>
  <c r="F7" i="13"/>
  <c r="F6" i="13" s="1"/>
  <c r="F5" i="13" s="1"/>
  <c r="G7" i="13"/>
  <c r="G6" i="13" s="1"/>
  <c r="G5" i="13" s="1"/>
  <c r="H7" i="13"/>
  <c r="H6" i="13" s="1"/>
  <c r="H5" i="13" s="1"/>
  <c r="I7" i="13"/>
  <c r="I6" i="13" s="1"/>
  <c r="I5" i="13" s="1"/>
  <c r="J7" i="13"/>
  <c r="J6" i="13" s="1"/>
  <c r="J5" i="13" s="1"/>
  <c r="K7" i="13"/>
  <c r="K6" i="13" s="1"/>
  <c r="K5" i="13" s="1"/>
  <c r="L7" i="13"/>
  <c r="L6" i="13" s="1"/>
  <c r="L5" i="13" s="1"/>
  <c r="D7" i="12" l="1"/>
  <c r="D6" i="12" s="1"/>
  <c r="D5" i="12" s="1"/>
  <c r="E7" i="12"/>
  <c r="E6" i="12" s="1"/>
  <c r="E5" i="12" s="1"/>
  <c r="F7" i="12"/>
  <c r="F6" i="12" s="1"/>
  <c r="F5" i="12" s="1"/>
  <c r="G7" i="12"/>
  <c r="G6" i="12" s="1"/>
  <c r="G5" i="12" s="1"/>
  <c r="H7" i="12"/>
  <c r="H6" i="12" s="1"/>
  <c r="H5" i="12" s="1"/>
  <c r="I7" i="12"/>
  <c r="I6" i="12" s="1"/>
  <c r="I5" i="12" s="1"/>
  <c r="J7" i="12"/>
  <c r="J6" i="12" s="1"/>
  <c r="J5" i="12" s="1"/>
  <c r="K7" i="12"/>
  <c r="K6" i="12" s="1"/>
  <c r="K5" i="12" s="1"/>
  <c r="L7" i="12"/>
  <c r="L6" i="12" s="1"/>
  <c r="L5" i="12" s="1"/>
  <c r="D7" i="11" l="1"/>
  <c r="D6" i="11" s="1"/>
  <c r="D5" i="11" s="1"/>
  <c r="E7" i="11"/>
  <c r="E6" i="11" s="1"/>
  <c r="E5" i="11" s="1"/>
  <c r="F7" i="11"/>
  <c r="F6" i="11" s="1"/>
  <c r="F5" i="11" s="1"/>
  <c r="G7" i="11"/>
  <c r="G6" i="11" s="1"/>
  <c r="G5" i="11" s="1"/>
  <c r="H7" i="11"/>
  <c r="H6" i="11" s="1"/>
  <c r="H5" i="11" s="1"/>
  <c r="I7" i="11"/>
  <c r="I6" i="11" s="1"/>
  <c r="I5" i="11" s="1"/>
  <c r="J7" i="11"/>
  <c r="J6" i="11" s="1"/>
  <c r="J5" i="11" s="1"/>
  <c r="K7" i="11"/>
  <c r="K6" i="11" s="1"/>
  <c r="K5" i="11" s="1"/>
  <c r="L7" i="11"/>
  <c r="L6" i="11" s="1"/>
  <c r="L5" i="11" s="1"/>
  <c r="M7" i="11"/>
  <c r="M6" i="11" s="1"/>
  <c r="M5" i="11" s="1"/>
  <c r="N7" i="11"/>
  <c r="N6" i="11" s="1"/>
  <c r="N5" i="11" s="1"/>
  <c r="D5" i="10" l="1"/>
  <c r="D4" i="10" s="1"/>
  <c r="E5" i="10"/>
  <c r="E4" i="10" s="1"/>
  <c r="F5" i="10"/>
  <c r="F4" i="10" s="1"/>
  <c r="G5" i="10"/>
  <c r="G4" i="10" s="1"/>
  <c r="H5" i="10"/>
  <c r="H4" i="10" s="1"/>
  <c r="I5" i="10"/>
  <c r="I4" i="10" s="1"/>
  <c r="J5" i="10"/>
  <c r="J4" i="10" s="1"/>
  <c r="K5" i="10"/>
  <c r="K4" i="10" s="1"/>
  <c r="L5" i="10"/>
  <c r="L4" i="10" s="1"/>
  <c r="M5" i="10"/>
  <c r="M4" i="10" s="1"/>
  <c r="N5" i="10"/>
  <c r="N4" i="10" s="1"/>
  <c r="C5" i="9" l="1"/>
  <c r="C4" i="9" s="1"/>
  <c r="D5" i="9"/>
  <c r="D4" i="9" s="1"/>
  <c r="E5" i="9"/>
  <c r="E4" i="9" s="1"/>
  <c r="F5" i="9"/>
  <c r="F4" i="9" s="1"/>
  <c r="G5" i="9"/>
  <c r="G4" i="9" s="1"/>
  <c r="H5" i="9"/>
  <c r="H4" i="9" s="1"/>
  <c r="I5" i="9"/>
  <c r="I4" i="9" s="1"/>
  <c r="J5" i="9"/>
  <c r="J4" i="9" s="1"/>
  <c r="K5" i="9"/>
  <c r="K4" i="9" s="1"/>
  <c r="C5" i="5" l="1"/>
  <c r="C4" i="5" s="1"/>
  <c r="D5" i="5"/>
  <c r="D4" i="5" s="1"/>
  <c r="E5" i="5"/>
  <c r="E4" i="5" s="1"/>
  <c r="F5" i="5"/>
  <c r="F4" i="5" s="1"/>
  <c r="G5" i="5"/>
  <c r="G4" i="5" s="1"/>
  <c r="H5" i="5"/>
  <c r="H4" i="5" s="1"/>
  <c r="I5" i="5"/>
  <c r="I4" i="5" s="1"/>
  <c r="J5" i="5"/>
  <c r="J4" i="5" s="1"/>
  <c r="K5" i="5"/>
  <c r="K4" i="5" s="1"/>
  <c r="E4" i="4" l="1"/>
  <c r="C5" i="4"/>
  <c r="C4" i="4" s="1"/>
  <c r="D5" i="4"/>
  <c r="D4" i="4" s="1"/>
  <c r="E5" i="4"/>
  <c r="F5" i="4"/>
  <c r="F4" i="4" s="1"/>
  <c r="G5" i="4"/>
  <c r="G4" i="4" s="1"/>
  <c r="H5" i="4"/>
  <c r="H4" i="4" s="1"/>
  <c r="I5" i="4"/>
  <c r="I4" i="4" s="1"/>
  <c r="J5" i="4"/>
  <c r="J4" i="4" s="1"/>
  <c r="K5" i="4"/>
  <c r="K4" i="4" s="1"/>
</calcChain>
</file>

<file path=xl/sharedStrings.xml><?xml version="1.0" encoding="utf-8"?>
<sst xmlns="http://schemas.openxmlformats.org/spreadsheetml/2006/main" count="1778" uniqueCount="511">
  <si>
    <t>დაზუსტებული გეგმა</t>
  </si>
  <si>
    <t>ფაქტიური შესრულება</t>
  </si>
  <si>
    <t>ორგანიზაციული კოდი</t>
  </si>
  <si>
    <t>დასახელება</t>
  </si>
  <si>
    <t>სულ ჯამი</t>
  </si>
  <si>
    <t>38 00</t>
  </si>
  <si>
    <r>
      <rPr>
        <b/>
        <sz val="11"/>
        <color rgb="FF000000"/>
        <rFont val="Sylfaen"/>
        <family val="1"/>
      </rPr>
      <t>საქართველოს გარემოს დაცვის სამინისტრო</t>
    </r>
  </si>
  <si>
    <t>16,011,000.00</t>
  </si>
  <si>
    <t>3,375,100.00</t>
  </si>
  <si>
    <t>0.00</t>
  </si>
  <si>
    <t>19,873,100.00</t>
  </si>
  <si>
    <t>16,498,000.00</t>
  </si>
  <si>
    <t>487,000.00</t>
  </si>
  <si>
    <t>16,831,496.72</t>
  </si>
  <si>
    <t>15,046,627.71</t>
  </si>
  <si>
    <t>14,586,870.67</t>
  </si>
  <si>
    <t>459,757.04</t>
  </si>
  <si>
    <t>1,784,869.01</t>
  </si>
  <si>
    <t>29,000.00</t>
  </si>
  <si>
    <t>38 01</t>
  </si>
  <si>
    <r>
      <rPr>
        <sz val="10"/>
        <color rgb="FF000000"/>
        <rFont val="Sylfaen"/>
        <family val="1"/>
      </rPr>
      <t>გარემოს დაცვის სფეროში პოლიტიკის შემუშავება, რეგულირება და მართვა</t>
    </r>
  </si>
  <si>
    <t>29,100.00</t>
  </si>
  <si>
    <t>5,664,100.00</t>
  </si>
  <si>
    <t>5,635,000.00</t>
  </si>
  <si>
    <t>4,937,149.50</t>
  </si>
  <si>
    <t>4,908,149.50</t>
  </si>
  <si>
    <t>38 01 01</t>
  </si>
  <si>
    <r>
      <rPr>
        <sz val="10"/>
        <color rgb="FF000000"/>
        <rFont val="Sylfaen"/>
        <family val="1"/>
      </rPr>
      <t>საქართველოს გარემოს დაცვის სამინისტრო</t>
    </r>
  </si>
  <si>
    <t>5,661,100.00</t>
  </si>
  <si>
    <t>5,632,000.00</t>
  </si>
  <si>
    <t>4,936,934.50</t>
  </si>
  <si>
    <t>4,907,934.50</t>
  </si>
  <si>
    <t>38 01 01 01</t>
  </si>
  <si>
    <t>3,311,100.00</t>
  </si>
  <si>
    <t>3,282,000.00</t>
  </si>
  <si>
    <t>3,129,801.74</t>
  </si>
  <si>
    <t>3,100,801.74</t>
  </si>
  <si>
    <t>38 01 01 02</t>
  </si>
  <si>
    <r>
      <rPr>
        <sz val="10"/>
        <color rgb="FF000000"/>
        <rFont val="Sylfaen"/>
        <family val="1"/>
      </rPr>
      <t>გარემოსდაცვითი განათლების საერთაშორისო კონფერენცია "თბილისი+35"</t>
    </r>
  </si>
  <si>
    <t>2,190,000.00</t>
  </si>
  <si>
    <t>1,666,858.99</t>
  </si>
  <si>
    <t>38 01 01 03</t>
  </si>
  <si>
    <r>
      <rPr>
        <sz val="10"/>
        <color rgb="FF000000"/>
        <rFont val="Sylfaen"/>
        <family val="1"/>
      </rPr>
      <t>ეკოტურიზმის პოპულარიზაცია, ეკო-განათლება დაცულ ტერიტორიებზე</t>
    </r>
  </si>
  <si>
    <t>160,000.00</t>
  </si>
  <si>
    <t>140,273.77</t>
  </si>
  <si>
    <t>38 01 02</t>
  </si>
  <si>
    <r>
      <rPr>
        <sz val="10"/>
        <color rgb="FF000000"/>
        <rFont val="Sylfaen"/>
        <family val="1"/>
      </rPr>
      <t>ექსპერტიზის ჩატარების უზრუნველყოფის ღონისძიებები</t>
    </r>
  </si>
  <si>
    <t>50,000.00</t>
  </si>
  <si>
    <t>3,000.00</t>
  </si>
  <si>
    <t>215.00</t>
  </si>
  <si>
    <t>38 02</t>
  </si>
  <si>
    <r>
      <rPr>
        <sz val="10"/>
        <color rgb="FF000000"/>
        <rFont val="Sylfaen"/>
        <family val="1"/>
      </rPr>
      <t>დაცული ტერიტორიების სისტემის ჩამოყალიბება და მართვა</t>
    </r>
  </si>
  <si>
    <t>8,641,000.00</t>
  </si>
  <si>
    <t>3,323,400.00</t>
  </si>
  <si>
    <t>12,451,400.00</t>
  </si>
  <si>
    <t>9,128,000.00</t>
  </si>
  <si>
    <t>10,060,416.47</t>
  </si>
  <si>
    <t>8,428,694.07</t>
  </si>
  <si>
    <t>7,968,937.03</t>
  </si>
  <si>
    <t>1,631,722.40</t>
  </si>
  <si>
    <t>35,500.00</t>
  </si>
  <si>
    <t>38 02 01</t>
  </si>
  <si>
    <r>
      <rPr>
        <sz val="10"/>
        <color rgb="FF000000"/>
        <rFont val="Sylfaen"/>
        <family val="1"/>
      </rPr>
      <t>სსიპ – დაცული ტერიტორიების სააგენტო</t>
    </r>
  </si>
  <si>
    <t>3,590,000.00</t>
  </si>
  <si>
    <t>4,112,500.00</t>
  </si>
  <si>
    <t>4,077,000.00</t>
  </si>
  <si>
    <t>3,986,737.59</t>
  </si>
  <si>
    <t>3,947,856.27</t>
  </si>
  <si>
    <t>3,488,099.23</t>
  </si>
  <si>
    <t>38,881.32</t>
  </si>
  <si>
    <t>38 02 02</t>
  </si>
  <si>
    <r>
      <rPr>
        <sz val="10"/>
        <color rgb="FF000000"/>
        <rFont val="Sylfaen"/>
        <family val="1"/>
      </rPr>
      <t>პროგრამა "დაცული ტერიტორიების ხანძარსაწინააღმდეგო და მავნებლებისაგან დაცვის ღონისძიებები"</t>
    </r>
  </si>
  <si>
    <t>45,430.00</t>
  </si>
  <si>
    <t>38 02 03</t>
  </si>
  <si>
    <r>
      <rPr>
        <sz val="10"/>
        <color rgb="FF000000"/>
        <rFont val="Sylfaen"/>
        <family val="1"/>
      </rPr>
      <t>ეკოტურიზმის განვითარება</t>
    </r>
  </si>
  <si>
    <t>300,000.00</t>
  </si>
  <si>
    <t>296,728.81</t>
  </si>
  <si>
    <t>38 02 04</t>
  </si>
  <si>
    <r>
      <rPr>
        <sz val="10"/>
        <color rgb="FF000000"/>
        <rFont val="Sylfaen"/>
        <family val="1"/>
      </rPr>
      <t>სათაფლიის სახელმწიფო ნაკრძალის ინფრასტრუქტურის განვითარება</t>
    </r>
  </si>
  <si>
    <t>716,900.00</t>
  </si>
  <si>
    <t>125,000.00</t>
  </si>
  <si>
    <t>591,900.00</t>
  </si>
  <si>
    <t>365,495.54</t>
  </si>
  <si>
    <t>52,718.00</t>
  </si>
  <si>
    <t>312,777.54</t>
  </si>
  <si>
    <t>38 02 05</t>
  </si>
  <si>
    <r>
      <rPr>
        <sz val="10"/>
        <color rgb="FF000000"/>
        <rFont val="Sylfaen"/>
        <family val="1"/>
      </rPr>
      <t>ბუნების დაცვის პროგრამა "სამხრეთი კავკასია–საქართველო–ჯავახეთის ეროვნული პარკის შექმნა საქართველოში" (KfW)</t>
    </r>
  </si>
  <si>
    <t>1,936,000.00</t>
  </si>
  <si>
    <t>356,000.00</t>
  </si>
  <si>
    <t>1,580,000.00</t>
  </si>
  <si>
    <t>588,812.69</t>
  </si>
  <si>
    <t>21,103.24</t>
  </si>
  <si>
    <t>567,709.45</t>
  </si>
  <si>
    <t>38 02 06</t>
  </si>
  <si>
    <r>
      <rPr>
        <sz val="10"/>
        <color rgb="FF000000"/>
        <rFont val="Sylfaen"/>
        <family val="1"/>
      </rPr>
      <t>დაცული ტერიტორიების განვითარება (CNF)</t>
    </r>
  </si>
  <si>
    <t>1,336,000.00</t>
  </si>
  <si>
    <t>220,000.00</t>
  </si>
  <si>
    <t>1,116,000.00</t>
  </si>
  <si>
    <t>777,211.84</t>
  </si>
  <si>
    <t>64,857.75</t>
  </si>
  <si>
    <t>712,354.09</t>
  </si>
  <si>
    <t>38 02 07</t>
  </si>
  <si>
    <r>
      <rPr>
        <sz val="10"/>
        <color rgb="FF000000"/>
        <rFont val="Sylfaen"/>
        <family val="1"/>
      </rPr>
      <t>დაცული ტერიტორიების მხარდაჭერის პროგრამა კავკასიაში-საქართველო (ეკორეგიონული პროგრამა საქართველო, ფაზა III) (KfW)</t>
    </r>
  </si>
  <si>
    <t>38 02 08</t>
  </si>
  <si>
    <r>
      <rPr>
        <sz val="10"/>
        <color rgb="FF000000"/>
        <rFont val="Sylfaen"/>
        <family val="1"/>
      </rPr>
      <t>ოკაცეს კანიონის ტურისტული ინფრასტრუქტურის განვითარება</t>
    </r>
  </si>
  <si>
    <t>4,000,000.00</t>
  </si>
  <si>
    <t>38 03</t>
  </si>
  <si>
    <r>
      <rPr>
        <sz val="10"/>
        <color rgb="FF000000"/>
        <rFont val="Sylfaen"/>
        <family val="1"/>
      </rPr>
      <t>გარემოს დაცვის სფეროში მონიტორინგი, პროგნოზირება და პრევენცია</t>
    </r>
  </si>
  <si>
    <t>22,600.00</t>
  </si>
  <si>
    <t>1,757,600.00</t>
  </si>
  <si>
    <t>1,735,000.00</t>
  </si>
  <si>
    <t>1,833,930.75</t>
  </si>
  <si>
    <t>1,709,784.14</t>
  </si>
  <si>
    <t>124,146.61</t>
  </si>
  <si>
    <t>38 03 01</t>
  </si>
  <si>
    <r>
      <rPr>
        <sz val="10"/>
        <color rgb="FF000000"/>
        <rFont val="Sylfaen"/>
        <family val="1"/>
      </rPr>
      <t>სსიპ – გარემოს ეროვნული სააგენტო</t>
    </r>
  </si>
  <si>
    <t>საბიუჯეტო სახსრები</t>
  </si>
  <si>
    <t>რეგიონების ფონდი</t>
  </si>
  <si>
    <t>გრანტი</t>
  </si>
  <si>
    <t>0.00000</t>
  </si>
  <si>
    <r>
      <rPr>
        <sz val="10"/>
        <color rgb="FF000000"/>
        <rFont val="Sylfaen"/>
        <family val="1"/>
      </rPr>
      <t>გარემოსდაცვით ინფორმაციაზე ხელმისაწვდომობისა და გარემოსდაცვითი განათლების ხელშეწყობის პროგრამა</t>
    </r>
  </si>
  <si>
    <t>38 07</t>
  </si>
  <si>
    <r>
      <rPr>
        <sz val="10"/>
        <color rgb="FF000000"/>
        <rFont val="Sylfaen"/>
        <family val="1"/>
      </rPr>
      <t>სანერგე მეურნეობის სისტემის ჩამოყალიბება და მართვა</t>
    </r>
  </si>
  <si>
    <t>38 06</t>
  </si>
  <si>
    <r>
      <rPr>
        <sz val="10"/>
        <color rgb="FF000000"/>
        <rFont val="Sylfaen"/>
        <family val="1"/>
      </rPr>
      <t>სატყეო ღონისძიებები</t>
    </r>
  </si>
  <si>
    <t>38 05 02</t>
  </si>
  <si>
    <r>
      <rPr>
        <sz val="10"/>
        <color rgb="FF000000"/>
        <rFont val="Sylfaen"/>
        <family val="1"/>
      </rPr>
      <t>სსიპ ეროვნული სატყეო სააგენტო</t>
    </r>
  </si>
  <si>
    <t>38 05 01</t>
  </si>
  <si>
    <r>
      <rPr>
        <sz val="10"/>
        <color rgb="FF000000"/>
        <rFont val="Sylfaen"/>
        <family val="1"/>
      </rPr>
      <t>სატყეო სისტემის ჩამოყალიბება და მართვა</t>
    </r>
  </si>
  <si>
    <t>38 05</t>
  </si>
  <si>
    <t>38 04 01</t>
  </si>
  <si>
    <t>38 04</t>
  </si>
  <si>
    <t>38 03 08</t>
  </si>
  <si>
    <t>38 03 07</t>
  </si>
  <si>
    <t>38 03 06</t>
  </si>
  <si>
    <t>38 03 05</t>
  </si>
  <si>
    <t>38 03 04</t>
  </si>
  <si>
    <t>38 03 03</t>
  </si>
  <si>
    <t>38 03 02</t>
  </si>
  <si>
    <r>
      <rPr>
        <sz val="10"/>
        <color rgb="FF000000"/>
        <rFont val="Sylfaen"/>
        <family val="1"/>
      </rPr>
      <t>გარემოსდაცვითი ზედამხედველობა</t>
    </r>
  </si>
  <si>
    <r>
      <rPr>
        <sz val="10"/>
        <color rgb="FF000000"/>
        <rFont val="Sylfaen"/>
        <family val="1"/>
      </rPr>
      <t>ცხოველთა სამყაროს ობიექტების მონიტორინგი</t>
    </r>
  </si>
  <si>
    <t>38 01 04</t>
  </si>
  <si>
    <r>
      <rPr>
        <sz val="10"/>
        <color rgb="FF000000"/>
        <rFont val="Sylfaen"/>
        <family val="1"/>
      </rPr>
      <t>გარემოსდაცვითი ცნობიერების ამაღლების ღონისძიებები</t>
    </r>
  </si>
  <si>
    <t>38 01 03</t>
  </si>
  <si>
    <r>
      <rPr>
        <sz val="10"/>
        <color rgb="FF000000"/>
        <rFont val="Sylfaen"/>
        <family val="1"/>
      </rPr>
      <t>საქართველოს გარემოსა და ბუნებრივი რესურსების დაცვის სამინისტრო</t>
    </r>
  </si>
  <si>
    <t>მიზნობრივი გრანტი</t>
  </si>
  <si>
    <t>გრანტები</t>
  </si>
  <si>
    <t>დონორების დაფინანსება</t>
  </si>
  <si>
    <t>საბიუჯეტო სახსრები ფონდების გარეშე</t>
  </si>
  <si>
    <t>2013 წლის ფაქტიური შესრულება</t>
  </si>
  <si>
    <t>2013 წლის დაზუსტებული გეგმა (საბიუჯეტო სახსრები ფონდების გარეშე)</t>
  </si>
  <si>
    <t>2013 წლის დაზუსტებული გეგმა (საბიუჯეტო სახსრები)</t>
  </si>
  <si>
    <t>2013 წლის დაზუსტებული გეგმა (სულ)</t>
  </si>
  <si>
    <t>მთავრობის სარეზერვო ფონდი</t>
  </si>
  <si>
    <t>სსიპ - გარემოს ეროვნული სააგენტო</t>
  </si>
  <si>
    <t>31 14 01</t>
  </si>
  <si>
    <t>გარემოს დაცვის სფეროში მონიტორინგი, პროგნოზირება და პრევენცია</t>
  </si>
  <si>
    <t>31 14</t>
  </si>
  <si>
    <t>ბირთვული და რადიაციული უსაფრთხოების დაცვა</t>
  </si>
  <si>
    <t>31 13</t>
  </si>
  <si>
    <t>გარემოსდაცვითი ელექტრონული სისტემის დანერგვა</t>
  </si>
  <si>
    <t>31 12 02</t>
  </si>
  <si>
    <t>გარემოსდაცვითი ცნობიერების ამაღლება, საზოგადოებრივი ჩართულობა და განათლების ხელშეწყობა</t>
  </si>
  <si>
    <t>31 12 01</t>
  </si>
  <si>
    <t>გარემოსდაცვითი ინფორმაციის ხელმისაწვდომობისა და გარემოსდაცვითი განათლების ხელშეწყობის პროგრამა</t>
  </si>
  <si>
    <t>31 12</t>
  </si>
  <si>
    <t>საქართველოს ფლორისა და ფაუნის იშვიათი სახეობების განახლება</t>
  </si>
  <si>
    <t>31 11 02</t>
  </si>
  <si>
    <t>ეროვნული საშენი მეურნეობის სისტემის ჩამოყალიბება და მართვა</t>
  </si>
  <si>
    <t>31 11 01</t>
  </si>
  <si>
    <t>31 11</t>
  </si>
  <si>
    <t>ტყის აღრიცხვა-ინვენტარიზაციის ღონისძიებები</t>
  </si>
  <si>
    <t>31 10 04</t>
  </si>
  <si>
    <t>ტყითსარგებლობის ღონისძიებები</t>
  </si>
  <si>
    <t>31 10 03</t>
  </si>
  <si>
    <t>ტყის მოვლა-აღდგენის ღონისძიებები</t>
  </si>
  <si>
    <t>31 10 02</t>
  </si>
  <si>
    <t>ეროვნული სატყეო სააგენტოს რეგულირება და მართვა</t>
  </si>
  <si>
    <t>31 10 01</t>
  </si>
  <si>
    <t>სატყეო სისტემის ჩამოყალიბება და მართვა</t>
  </si>
  <si>
    <t>31 10</t>
  </si>
  <si>
    <t>დაცული ტერიტორიების მხარდაჭერის პროგრამა კავკასიაში-საქართველოს (ეკორეგიონალური პროგრამა საქართველო, (KfW)</t>
  </si>
  <si>
    <t>31 09 05</t>
  </si>
  <si>
    <t>დაცული ტერიტორიების განვითარება (CNF)</t>
  </si>
  <si>
    <t>31 09 04</t>
  </si>
  <si>
    <t>ეკოტურიზმის განვითარება და საზოგადოებასთან ეფექტური კომუნიკაცია</t>
  </si>
  <si>
    <t>31 09 03</t>
  </si>
  <si>
    <t>დაცული ტერიტორიების დაცვა და რესურსების მართვა</t>
  </si>
  <si>
    <t>31 09 02</t>
  </si>
  <si>
    <t>დაცული ტერიტორიების რეგულირება და მართვა</t>
  </si>
  <si>
    <t>31 09 01</t>
  </si>
  <si>
    <t>დაცული ტერიტორიების სისტემის ჩამოყალიბება და მართვა</t>
  </si>
  <si>
    <t>31 09</t>
  </si>
  <si>
    <t>გარემოსდაცვითი ზედამხედველობა</t>
  </si>
  <si>
    <t>31 08</t>
  </si>
  <si>
    <t>ნარჩენებისა და ქიმიური ნივთიერებების მართვის ღონისძიებები</t>
  </si>
  <si>
    <t>31 01 07</t>
  </si>
  <si>
    <t>ბიოლოგიური მრავალფეროვნების დაცვის ღონისძიებები</t>
  </si>
  <si>
    <t>31 01 06</t>
  </si>
  <si>
    <t>გარემოსდაცვითი ცნობიერების ამაღლების ღონისძიებები</t>
  </si>
  <si>
    <t>31 01 05</t>
  </si>
  <si>
    <t>გარემოზე ზემოქმედების შეფასების ღონისძიებები</t>
  </si>
  <si>
    <t>31 01 04</t>
  </si>
  <si>
    <t>გარემოს დაცვის და სოფლის მეურნეობის განვითარების პოლიტიკის შემუშავება და მართვა</t>
  </si>
  <si>
    <t>31 01 01</t>
  </si>
  <si>
    <t>გარემოს დაცვის და სოფლის მეურნეობის განვითარების პროგრამა</t>
  </si>
  <si>
    <t>31 01</t>
  </si>
  <si>
    <t>საქართველოს გარემოს დაცვისა და სოფლის მეურნეობის სამინისტრო</t>
  </si>
  <si>
    <t>31 00</t>
  </si>
  <si>
    <t>საკუთარი სახსრები</t>
  </si>
  <si>
    <t>სულ</t>
  </si>
  <si>
    <t>2018 წლის ფაქტი</t>
  </si>
  <si>
    <t>2018 წლის დაზუსტებული გეგმა</t>
  </si>
  <si>
    <t>ველური ბუნების ეროვნული სააგენტოს სისტემის ჩამოყალიბება და მართვა</t>
  </si>
  <si>
    <t>2019 წლის ფაქტი</t>
  </si>
  <si>
    <t>2019 წლის დაზუსტებული გეგმა</t>
  </si>
  <si>
    <t>587,904.74</t>
  </si>
  <si>
    <t>10,684,880.01</t>
  </si>
  <si>
    <t>11,599,300.00</t>
  </si>
  <si>
    <t>200,000.00</t>
  </si>
  <si>
    <t>38 07 01</t>
  </si>
  <si>
    <t>99,479.23</t>
  </si>
  <si>
    <t>101,000.00</t>
  </si>
  <si>
    <r>
      <rPr>
        <sz val="10"/>
        <color rgb="FF000000"/>
        <rFont val="Sylfaen"/>
        <family val="1"/>
      </rPr>
      <t>გარემოსდაცვითი მონაცემთა სისტემა</t>
    </r>
  </si>
  <si>
    <t>38 06 02</t>
  </si>
  <si>
    <t>278,588.01</t>
  </si>
  <si>
    <t>178,528.57</t>
  </si>
  <si>
    <t>497,434.57</t>
  </si>
  <si>
    <t>211,000.00</t>
  </si>
  <si>
    <t>509,000.00</t>
  </si>
  <si>
    <r>
      <rPr>
        <sz val="10"/>
        <color rgb="FF000000"/>
        <rFont val="Sylfaen"/>
        <family val="1"/>
      </rPr>
      <t>სსიპ გარემოსდაცვითი ინფორმაციისა და განათლების ცენტრი</t>
    </r>
  </si>
  <si>
    <t>38 06 01</t>
  </si>
  <si>
    <t>596,913.80</t>
  </si>
  <si>
    <t>610,000.00</t>
  </si>
  <si>
    <r>
      <rPr>
        <sz val="10"/>
        <color rgb="FF000000"/>
        <rFont val="Sylfaen"/>
        <family val="1"/>
      </rPr>
      <t>გარემოსდაცვითი ინფორმაციის ხელმისაწვდომობისა და გარემოსდაცვითი განათლების ხელშეწყობის პროგრამა</t>
    </r>
  </si>
  <si>
    <t>394,112.31</t>
  </si>
  <si>
    <t>400,000.00</t>
  </si>
  <si>
    <r>
      <rPr>
        <sz val="10"/>
        <color rgb="FF000000"/>
        <rFont val="Sylfaen"/>
        <family val="1"/>
      </rPr>
      <t>საქართველოს "წითელ ნუსხაში" შეტანილ მცენარეთა სახეობების განახლება</t>
    </r>
  </si>
  <si>
    <t>190,069.23</t>
  </si>
  <si>
    <t>742,981.85</t>
  </si>
  <si>
    <t>273,877.68</t>
  </si>
  <si>
    <t>764,000.00</t>
  </si>
  <si>
    <t>277,000.00</t>
  </si>
  <si>
    <r>
      <rPr>
        <sz val="10"/>
        <color rgb="FF000000"/>
        <rFont val="Sylfaen"/>
        <family val="1"/>
      </rPr>
      <t>სსიპ - ეროვნული სატყეო სანერგე მეურნეობა</t>
    </r>
  </si>
  <si>
    <t>667,989.99</t>
  </si>
  <si>
    <t>677,000.00</t>
  </si>
  <si>
    <t>232,704.30</t>
  </si>
  <si>
    <t>596,550.00</t>
  </si>
  <si>
    <r>
      <rPr>
        <sz val="10"/>
        <color rgb="FF000000"/>
        <rFont val="Sylfaen"/>
        <family val="1"/>
      </rPr>
      <t>ხანძარსაწინააღმდეგო ღონისძიებები</t>
    </r>
  </si>
  <si>
    <t>38 04 05</t>
  </si>
  <si>
    <t>278,444.61</t>
  </si>
  <si>
    <t>292,600.00</t>
  </si>
  <si>
    <r>
      <rPr>
        <sz val="10"/>
        <color rgb="FF000000"/>
        <rFont val="Sylfaen"/>
        <family val="1"/>
      </rPr>
      <t>ტყის აღრიცხვა-ინვენტარიზაციის ღონისძიებები</t>
    </r>
  </si>
  <si>
    <t>38 04 04</t>
  </si>
  <si>
    <t>422,617.63</t>
  </si>
  <si>
    <t>475,850.00</t>
  </si>
  <si>
    <r>
      <rPr>
        <sz val="10"/>
        <color rgb="FF000000"/>
        <rFont val="Sylfaen"/>
        <family val="1"/>
      </rPr>
      <t>ტყითსარგებლობის ღონისძიებები</t>
    </r>
  </si>
  <si>
    <t>38 04 03</t>
  </si>
  <si>
    <t>148,541.35</t>
  </si>
  <si>
    <t>479,339.39</t>
  </si>
  <si>
    <t>483,400.00</t>
  </si>
  <si>
    <r>
      <rPr>
        <sz val="10"/>
        <color rgb="FF000000"/>
        <rFont val="Sylfaen"/>
        <family val="1"/>
      </rPr>
      <t>ტყის მოვლა-აღდგენის ღონისძიებები</t>
    </r>
  </si>
  <si>
    <t>38 04 02</t>
  </si>
  <si>
    <t>4,744,146.79</t>
  </si>
  <si>
    <t>8,575,621.15</t>
  </si>
  <si>
    <t>10,200,000.00</t>
  </si>
  <si>
    <t>8,606,600.00</t>
  </si>
  <si>
    <t>9,988,727.08</t>
  </si>
  <si>
    <t>10,455,000.00</t>
  </si>
  <si>
    <t>11,974.58</t>
  </si>
  <si>
    <t>12,000.00</t>
  </si>
  <si>
    <t>2,479,882.25</t>
  </si>
  <si>
    <t>133,243.20</t>
  </si>
  <si>
    <t>2,613,125.45</t>
  </si>
  <si>
    <t>1,430,000.00</t>
  </si>
  <si>
    <t>275,000.00</t>
  </si>
  <si>
    <t>1,705,000.00</t>
  </si>
  <si>
    <r>
      <rPr>
        <sz val="10"/>
        <color rgb="FF000000"/>
        <rFont val="Sylfaen"/>
        <family val="1"/>
      </rPr>
      <t>დაცული ტერიტორიების მხარდაჭერის პროგრამა კავკასიაში-საქართველოს (ეკორეგიონალური პროგრამა საქართველო, (KfW)</t>
    </r>
  </si>
  <si>
    <t>745,778.33</t>
  </si>
  <si>
    <t>33,892.22</t>
  </si>
  <si>
    <t>779,670.55</t>
  </si>
  <si>
    <t>1,240,000.00</t>
  </si>
  <si>
    <t>113,000.00</t>
  </si>
  <si>
    <t>1,353,000.00</t>
  </si>
  <si>
    <t>124,171.71</t>
  </si>
  <si>
    <t>135,400.00</t>
  </si>
  <si>
    <t>3,900.00</t>
  </si>
  <si>
    <t>6,000.00</t>
  </si>
  <si>
    <t>125,521.81</t>
  </si>
  <si>
    <t>2,339,899.71</t>
  </si>
  <si>
    <t>3,816,903.28</t>
  </si>
  <si>
    <t>2,919,000.00</t>
  </si>
  <si>
    <t>3,875,600.00</t>
  </si>
  <si>
    <t>3,225,660.58</t>
  </si>
  <si>
    <t>4,124,084.99</t>
  </si>
  <si>
    <t>7,349,745.57</t>
  </si>
  <si>
    <t>2,670,000.00</t>
  </si>
  <si>
    <t>4,417,000.00</t>
  </si>
  <si>
    <t>7,087,000.00</t>
  </si>
  <si>
    <t>11,549,396.81</t>
  </si>
  <si>
    <t>11,800,000.00</t>
  </si>
  <si>
    <t>70,000.00</t>
  </si>
  <si>
    <t>157,385.76</t>
  </si>
  <si>
    <t>168,000.00</t>
  </si>
  <si>
    <t>24,100.00</t>
  </si>
  <si>
    <t>39,000.00</t>
  </si>
  <si>
    <t>273,858.13</t>
  </si>
  <si>
    <t>5,599,188.96</t>
  </si>
  <si>
    <t>5,873,047.09</t>
  </si>
  <si>
    <t>273,858.17</t>
  </si>
  <si>
    <t>5,664,000.00</t>
  </si>
  <si>
    <t>5,937,858.17</t>
  </si>
  <si>
    <t>5,850,674.72</t>
  </si>
  <si>
    <t>6,124,532.85</t>
  </si>
  <si>
    <t>5,941,000.00</t>
  </si>
  <si>
    <t>6,214,858.17</t>
  </si>
  <si>
    <t>1,330,625.14</t>
  </si>
  <si>
    <t>18,690,436.93</t>
  </si>
  <si>
    <t>32,777,787.39</t>
  </si>
  <si>
    <t>33,051,645.52</t>
  </si>
  <si>
    <t>36,277,306.10</t>
  </si>
  <si>
    <t>25,693,300.00</t>
  </si>
  <si>
    <t>473,858.17</t>
  </si>
  <si>
    <t>33,900,000.00</t>
  </si>
  <si>
    <t>34,373,858.17</t>
  </si>
  <si>
    <t>37,043,858.17</t>
  </si>
  <si>
    <r>
      <rPr>
        <b/>
        <sz val="11"/>
        <color rgb="FF000000"/>
        <rFont val="Sylfaen"/>
        <family val="1"/>
      </rPr>
      <t>საქართველოს გარემოსა და ბუნებრივი რესურსების დაცვის სამინისტრო</t>
    </r>
  </si>
  <si>
    <t>რეგიონებში განსახორციელებელი პროექტების ფონდი</t>
  </si>
  <si>
    <t>2015 წლის ფაქტი</t>
  </si>
  <si>
    <t>2015 წლის დაზუსტებული გეგმა</t>
  </si>
  <si>
    <t>2016 წლის დაზუსტებული გეგმა</t>
  </si>
  <si>
    <t>2016 წლის ფაქტი (მიმდინარე)</t>
  </si>
  <si>
    <t>საქართველოს გარემოსა და ბუნებრივი რესურსების დაცვის სამინისტრო</t>
  </si>
  <si>
    <t>გარემოს დაცვის სფეროში პოლიტიკის შემუშავება, რეგულირება და მართვა</t>
  </si>
  <si>
    <t>ექსპერტიზის ჩატარების უზრუნველყოფის ღონისძიებები</t>
  </si>
  <si>
    <t>ბიოლოგიური მრავალფეროვნების მონიტორინგის წარმოება</t>
  </si>
  <si>
    <t>სსიპ – დაცული ტერიტორიების სააგენტო</t>
  </si>
  <si>
    <t>ეკოტურიზმის განვითარება, საზოგადოებასთან კავშირი, ეკოგანათლება და ვიზიტორთა მომსახურება</t>
  </si>
  <si>
    <t>გოჭკადილის კანიონის ბუნების ძეგლის ინფრასტრუქტურის განვითარება</t>
  </si>
  <si>
    <t>38 03 09</t>
  </si>
  <si>
    <t>ბუნების დაცვის პროგრამა "სამხრეთი კავკასია–საქართველო–ჯავახეთის ეროვნული პარკის შექმნა საქართველოში" (KfW)</t>
  </si>
  <si>
    <t>სსიპ ეროვნული სატყეო სააგენტო</t>
  </si>
  <si>
    <t>ხანძარსაწინააღმდეგო ღონისძიებები</t>
  </si>
  <si>
    <t>ეროვნული სანაშენე მეურნეობის სისტემის ჩამოყალიბება და მართვა</t>
  </si>
  <si>
    <t>სსიპ - ეროვნული საშენი მეურნეობა</t>
  </si>
  <si>
    <t>საქართველოს "წითელ ნუსხაში" შეტანილ მცენარეთა სახეობების განახლება</t>
  </si>
  <si>
    <t>სსიპ გარემოსდაცვითი ინფორმაციისა და განათლების ცენტრი</t>
  </si>
  <si>
    <t>38 08</t>
  </si>
  <si>
    <t>გარემოს დაცვის სფეროში მონიტორინგი, პროგნოზირება, პრევენცია და ბუნებრივი რესურსების მართვა</t>
  </si>
  <si>
    <t>38 08 01</t>
  </si>
  <si>
    <t>სსიპ – გარემოს ეროვნული სააგენტო</t>
  </si>
  <si>
    <t>2017 წლის ფაქტი</t>
  </si>
  <si>
    <t>2017 წლის დაზუსტებული გეგმა</t>
  </si>
  <si>
    <t>ინფორმაციული ტექნოლოგიებისა და ელექტრონული სისტემების შექმნა, მართვა და განვითარება</t>
  </si>
  <si>
    <t>გარემოს დაცვისა და სოფლის მეურნეობის მიმართულებით ინფორმაციაზე ხელმისაწვდომობა, საზიგადოების ჩართულობა და განათლების ხელშეწყობა</t>
  </si>
  <si>
    <t>გარემოს დაცვისა და სოფლის მეურნეობის მიმართულებით ინფორმაციაზე ხელმისაწვდომობის და განათლება მდგრადი განვითარებისთვის ხელშეწყობის პროგრამა</t>
  </si>
  <si>
    <t>31 08 05</t>
  </si>
  <si>
    <t>31 08 04</t>
  </si>
  <si>
    <t>31 08 03</t>
  </si>
  <si>
    <t>31 08 02</t>
  </si>
  <si>
    <t>31 08 01</t>
  </si>
  <si>
    <t>31 07</t>
  </si>
  <si>
    <t>31 01 02</t>
  </si>
  <si>
    <t>2020 წლის ფაქტი</t>
  </si>
  <si>
    <t>2020 დაზუსტებული გეგმა</t>
  </si>
  <si>
    <t>ინფორმაციული ტექნოლოგიებისა და ელექტრონული სისტემების ფუნქციონირების უზრუნველყოფა</t>
  </si>
  <si>
    <t>31 11 01 02</t>
  </si>
  <si>
    <t>31 11 01 01</t>
  </si>
  <si>
    <t>გარემოს დაცვისა და სოფლის მეურნეობის მიმართულებით ინფორმაციის ხელმისაწვდომობის და "განათლება მდგრადი განვითარებისთვის" ხელშეწყობის პროგრამა</t>
  </si>
  <si>
    <t>2021 წლის ფაქტი</t>
  </si>
  <si>
    <t>2021 დაზუსტებული გეგმა</t>
  </si>
  <si>
    <t>საპილოტე რეგიონები</t>
  </si>
  <si>
    <t>სააგენტოს მართვა და ადმინისტრირება</t>
  </si>
  <si>
    <t>31 13 02</t>
  </si>
  <si>
    <t>31 13 01</t>
  </si>
  <si>
    <t>გარემოს დაცვის სფეროში პროგნოზირება, შეფასება, პრევენცია და მონიტორინგი</t>
  </si>
  <si>
    <t>გარემოზე ზემოქმედების შეფასების ღონისძიებები (სსიპ - გარემოს ეროვნული სააგენტო)</t>
  </si>
  <si>
    <t>31 01 02 02</t>
  </si>
  <si>
    <t>გარემოზე ზემოქმედების შეფასების ღონისძიებები (საქართველოს გარემოს დაცვისა და სოფლის მეურნეობის სამინისტრო)</t>
  </si>
  <si>
    <t>31 01 02 01</t>
  </si>
  <si>
    <t>გადავარჩინოთ ბუნება - საქართველო (SIDA)</t>
  </si>
  <si>
    <t>31 01 01 02</t>
  </si>
  <si>
    <t>31 01 01 01</t>
  </si>
  <si>
    <t>2022 წლის ფაქტი</t>
  </si>
  <si>
    <t>2022 დაზუსტებული გეგმა</t>
  </si>
  <si>
    <t>ბიომრავალფეროვნება და მდგრადი ადგილობრივი განვითარება საქართველოში (სსიპ დაცული ტერიტორიების სააგენტოს კომპონენტი) (KfW)</t>
  </si>
  <si>
    <t>31 08 06</t>
  </si>
  <si>
    <t>31 01 03</t>
  </si>
  <si>
    <t>2023 წლის ფაქტი</t>
  </si>
  <si>
    <t>2023 დაზუსტებული გეგმა</t>
  </si>
  <si>
    <t>გარემოს დაბინძურების მონიტორინგი</t>
  </si>
  <si>
    <t>31 13 04</t>
  </si>
  <si>
    <t>გეოლოგიური მონიტორინგი</t>
  </si>
  <si>
    <t>31 13 03</t>
  </si>
  <si>
    <t>ჰიდრომეტეოროლოგიის მონიტორინგი</t>
  </si>
  <si>
    <t>რადიოაქტიური და დარიშხანშემცველი ნარჩენების მართვის ღონისძიებები</t>
  </si>
  <si>
    <t>ბირთვული და რადიაციული უსაფრთხოების დაცვა, დარიშხანშემცველი ნარჩენების ობიექტების ადმინისტრირება და მართვა</t>
  </si>
  <si>
    <t>ბირთვული და რადიაციული უსაფრთხოების დაცვა, დარიშხანშემცველი ნარჩენების ობიექტების მართვა</t>
  </si>
  <si>
    <t>გარემოსდაცვითი და აგრარული განათლების ხელშეწყობა</t>
  </si>
  <si>
    <t>31 11 04</t>
  </si>
  <si>
    <t>გარემოსდაცვითი გადაწყვეტილების მიღების პროცესში საზოგადოების მონაწილეობის ხელშეწყობა</t>
  </si>
  <si>
    <t>31 11 03</t>
  </si>
  <si>
    <t>გარემოს დაცვისა და სოფლის მეურნეობის მიმართულებით ინფორმაციაზე ხელმისაწვდომობის ხელშეწყობა</t>
  </si>
  <si>
    <t>გარემოს დაცვისა და სოფლის მეურნეობის მიმართულებით ინფორმაციაზე ხელმისაწვდომობის და განათლება მდგრადი განვითარებისთვის ხელშეწყობის პროგრამის მართვა და ადმინისტრირება</t>
  </si>
  <si>
    <t>დაცული ტერიტორიების პოპულარიზაციის ღონისძიებები</t>
  </si>
  <si>
    <t>31 08 07</t>
  </si>
  <si>
    <t>ეკოტურიზმის განვითარება</t>
  </si>
  <si>
    <t>2024 წლის ფაქტი</t>
  </si>
  <si>
    <t>2024 დაზუსტებული გეგმა</t>
  </si>
  <si>
    <t>გარემოსდაცვითი პროგრამა</t>
  </si>
  <si>
    <t>2025 წლის ფაქტი</t>
  </si>
  <si>
    <t>2025 დაზუსტებული გეგმა</t>
  </si>
  <si>
    <t>კოდი</t>
  </si>
  <si>
    <t>საქართველოს გარემოს დაცვის სამინისტრო</t>
  </si>
  <si>
    <t>15 640,5</t>
  </si>
  <si>
    <t>14 110,4</t>
  </si>
  <si>
    <t>სოციალური უზრუნველყოფა</t>
  </si>
  <si>
    <t>0,0</t>
  </si>
  <si>
    <t>საქართველოს გარემოს დაცვის სამინისტროს აპარატი</t>
  </si>
  <si>
    <t>3 441,6</t>
  </si>
  <si>
    <t>3 272,2</t>
  </si>
  <si>
    <t>2011 წლის შესრულება</t>
  </si>
  <si>
    <t>109,0</t>
  </si>
  <si>
    <t>98,5</t>
  </si>
  <si>
    <t>საქართველოს გარემოს დაცვის სამინისტროს პროგრამები</t>
  </si>
  <si>
    <t>11,0</t>
  </si>
  <si>
    <t>2,6</t>
  </si>
  <si>
    <t>სსიპ _ დაცული ტერიტორიების სააგენტო</t>
  </si>
  <si>
    <t>9 263,6</t>
  </si>
  <si>
    <t>8 464,4</t>
  </si>
  <si>
    <t>7 580,6</t>
  </si>
  <si>
    <t>6 914,8</t>
  </si>
  <si>
    <t>38 08 02</t>
  </si>
  <si>
    <t>პროგრამა `ეკოტურიზმის განვითარება~</t>
  </si>
  <si>
    <t>250,0</t>
  </si>
  <si>
    <t>247,7</t>
  </si>
  <si>
    <t>38 08 03</t>
  </si>
  <si>
    <t xml:space="preserve">პროგრამა `დაცული ტერიტორიების </t>
  </si>
  <si>
    <t>50,0</t>
  </si>
  <si>
    <t>49,1</t>
  </si>
  <si>
    <t>38 08 04</t>
  </si>
  <si>
    <t xml:space="preserve">სათაფლიის სახელმწიფო </t>
  </si>
  <si>
    <t>1 383,0</t>
  </si>
  <si>
    <t>1 252,8</t>
  </si>
  <si>
    <t>38 09</t>
  </si>
  <si>
    <t>2 030,9</t>
  </si>
  <si>
    <t>2 030,0</t>
  </si>
  <si>
    <t>38 09 01</t>
  </si>
  <si>
    <t>38 11</t>
  </si>
  <si>
    <t>სამინისტროს სისტემის ინსტიტუციონალური რეფორმირება</t>
  </si>
  <si>
    <t>0,3</t>
  </si>
  <si>
    <t>38 12</t>
  </si>
  <si>
    <t>დონორების დაფინანსებული პროექტები</t>
  </si>
  <si>
    <t>893,1</t>
  </si>
  <si>
    <t>341,3</t>
  </si>
  <si>
    <t>38 12 03</t>
  </si>
  <si>
    <t xml:space="preserve">ბუნების დაცვის პროგრამა </t>
  </si>
  <si>
    <t>410,6</t>
  </si>
  <si>
    <t>228,1</t>
  </si>
  <si>
    <t>38 12 05</t>
  </si>
  <si>
    <t>დაცული ტერიტორიების განვითარება (CPAF)</t>
  </si>
  <si>
    <t>482,5</t>
  </si>
  <si>
    <t>113,2</t>
  </si>
  <si>
    <t>2011წლის დაზუსტებული  გეგმა</t>
  </si>
  <si>
    <t>2010 წლის დაზუსტებული  გეგმა</t>
  </si>
  <si>
    <t>38 12 01</t>
  </si>
  <si>
    <t>38 12 02</t>
  </si>
  <si>
    <t>38 12 04</t>
  </si>
  <si>
    <t>38 13</t>
  </si>
  <si>
    <t>38 13 01</t>
  </si>
  <si>
    <t>38 13 02</t>
  </si>
  <si>
    <t>38 15</t>
  </si>
  <si>
    <t>38 15 06</t>
  </si>
  <si>
    <t>38 15 07</t>
  </si>
  <si>
    <t>38 15 08</t>
  </si>
  <si>
    <t>საქართველოს გარემოს დაცვისა და ბუნებრივი რესურსების სამინისტრო</t>
  </si>
  <si>
    <t>საქართველოს გარემოს დაცვისა და ბუნებრივი რესურსების სამინისტროს აპარატი</t>
  </si>
  <si>
    <t>საქართველოს გარემოს დაცვისა და ბუნებრივი რესურსების სამინისტროს ტერიტორიული ორგანოები</t>
  </si>
  <si>
    <t>საქართველოს გარემოს დაცვისა და ბუნებრივი რესურსების სამინისტროს პროგრამები</t>
  </si>
  <si>
    <t>მოსახლეობის შეშით უზრუნველყოფის ღონისძიებები</t>
  </si>
  <si>
    <t>საგამოძიებო დეპარტამენტი</t>
  </si>
  <si>
    <t xml:space="preserve"> სსიპ _ სატყეო სააგენტო</t>
  </si>
  <si>
    <t xml:space="preserve"> სსიპ _ სატყეო სააგენტოს ცენტრალური აპარატი</t>
  </si>
  <si>
    <t>სატყეო ღონისძიებები</t>
  </si>
  <si>
    <t>გარემოს დაცვის ინსპექცია</t>
  </si>
  <si>
    <t>სსიპ _ სატყეო საბაზისო სანერგე მეურნეობა</t>
  </si>
  <si>
    <t>პროგრამა `დაცული ტერიტორიების ხანძარსაწინააღმდეგო და მავნებლებისაგან დაცვის ღონისძიებები~</t>
  </si>
  <si>
    <t>სათაფლიის სახელმწიფო ნაკრძალის ინფრასტრუქტურის განვითარება</t>
  </si>
  <si>
    <t>სსიპ _ გარემოს ეროვნული სააგენტო</t>
  </si>
  <si>
    <t>მდინარეთა ნაპირსამაგრი სამუშაოები</t>
  </si>
  <si>
    <t>უცხოეთიდან მიღებული დაფინანსების წყაროებითა და გრანტებით განსახორციელებელი საინვესტიციო</t>
  </si>
  <si>
    <t>ბუნების დაცვის პროგრამა `სამხრეთი კავკასია _ საქართველო _ ჯავახეთის ეროვნული პარკის შექმნა</t>
  </si>
  <si>
    <t>ხარაგაულის სათემო ტყის საცდელი პროექტი (KFჭ)</t>
  </si>
  <si>
    <t>დაცული ტერიტორიების განვითარება (კავკასიის დაცული ტერიტორიების ფონდი)</t>
  </si>
  <si>
    <t>2010 წლის შესრულება</t>
  </si>
  <si>
    <t>დასრულებული</t>
  </si>
  <si>
    <t>2014 წლის დაზუსტებული გეგმა ჯამი</t>
  </si>
  <si>
    <t>საბიუჯეტო სახსრები ფონდების გარეშე ჯამი</t>
  </si>
  <si>
    <t>რეგიონებში განსახორციელებელი პროექტების ფონდი ჯამი</t>
  </si>
  <si>
    <t>გრანტი ჯამი</t>
  </si>
  <si>
    <t>2014 წლის ფაქტიური შესრულება (მიმდინარე) ჯამი</t>
  </si>
  <si>
    <t>მიზნობრივი გრანტი ჯამი</t>
  </si>
  <si>
    <t>ცხოველთა სამყაროს ობიექტების მონიტორინგი</t>
  </si>
  <si>
    <t>პროგრამა "დაცული ტერიტორიების ხანძარსაწინააღმდეგო და მავნებლებისაგან დაცვის ღონისძიებები"</t>
  </si>
  <si>
    <t>ოკაცეს კანიონის ტურისტული ინფრასტრუქტურის განვითარება</t>
  </si>
  <si>
    <t>ბუნების დაცვის პროგრამა "სამხრეთი კავკასია–საქართველო–ჯავახეთის ეროვნული პარკის შექმნა საქართველოში" (გერმანიის რეკონსტრუქციის საკრედიტო ბანკი)</t>
  </si>
  <si>
    <t>დაცული ტერიტორიების განვითარება (კავკასიის ბუნების ფონდი)</t>
  </si>
  <si>
    <t>დაცული ტერიტორიების მხარდაჭერის პროგრამა კავკასიაში-საქართველო (ეკორეგიონული პროგრამა საქართველო, ფაზა III) (გერმანიის რეკონსტრუქციის საკრედიტო ბანკი)</t>
  </si>
  <si>
    <t>სანერგე მეურნეობის სისტემის ჩამოყალიბება და მართვა</t>
  </si>
  <si>
    <t>გარემოსდაცვით ინფორმაციაზე ხელმისაწვდომობისა და გარემოსდაცვითი განათლების ხელშეწყობის პროგრამა</t>
  </si>
  <si>
    <t>(ათასი ლარი)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</si>
</sst>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#,##0.0"/>
  </numFmts>
  <fonts count="1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Sylfaen"/>
      <family val="1"/>
    </font>
    <font>
      <b/>
      <sz val="6"/>
      <color rgb="FF000000"/>
      <name val="Sylfaen"/>
      <family val="1"/>
    </font>
    <font>
      <b/>
      <sz val="10"/>
      <color rgb="FF000000"/>
      <name val="Arial"/>
      <family val="2"/>
    </font>
    <font>
      <sz val="10"/>
      <color rgb="FF000000"/>
      <name val="Sylfaen"/>
      <family val="1"/>
    </font>
    <font>
      <sz val="11"/>
      <color rgb="FF000000"/>
      <name val="Calibri"/>
      <family val="2"/>
      <scheme val="minor"/>
    </font>
    <font>
      <sz val="10"/>
      <color rgb="FF000000"/>
      <name val="Sylfaen"/>
      <family val="2"/>
    </font>
    <font>
      <b/>
      <sz val="11"/>
      <color rgb="FF000000"/>
      <name val="Sylfaen"/>
      <family val="2"/>
    </font>
    <font>
      <b/>
      <sz val="6"/>
      <color rgb="FF000000"/>
      <name val="Sylfaen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libri"/>
      <family val="2"/>
    </font>
    <font>
      <i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55">
    <xf numFmtId="0" fontId="1" fillId="0" borderId="0" xfId="0" applyFont="1" applyFill="1" applyBorder="1"/>
    <xf numFmtId="0" fontId="3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vertical="center" wrapText="1" readingOrder="1"/>
    </xf>
    <xf numFmtId="0" fontId="2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vertical="center" wrapText="1" readingOrder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vertical="center" wrapText="1" readingOrder="1"/>
    </xf>
    <xf numFmtId="164" fontId="2" fillId="0" borderId="1" xfId="1" applyNumberFormat="1" applyFont="1" applyFill="1" applyBorder="1" applyAlignment="1">
      <alignment horizontal="right" vertical="center" wrapText="1" readingOrder="1"/>
    </xf>
    <xf numFmtId="164" fontId="5" fillId="0" borderId="1" xfId="1" applyNumberFormat="1" applyFont="1" applyFill="1" applyBorder="1" applyAlignment="1">
      <alignment horizontal="right" vertical="center" wrapText="1" readingOrder="1"/>
    </xf>
    <xf numFmtId="0" fontId="1" fillId="0" borderId="0" xfId="0" applyFont="1" applyAlignment="1">
      <alignment horizontal="left"/>
    </xf>
    <xf numFmtId="0" fontId="5" fillId="0" borderId="1" xfId="0" applyFont="1" applyBorder="1" applyAlignment="1">
      <alignment vertical="center" wrapText="1" readingOrder="1"/>
    </xf>
    <xf numFmtId="0" fontId="1" fillId="0" borderId="0" xfId="0" applyFont="1" applyAlignment="1"/>
    <xf numFmtId="165" fontId="7" fillId="0" borderId="1" xfId="0" applyNumberFormat="1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horizontal="left" vertical="center" wrapText="1" indent="2" readingOrder="1"/>
    </xf>
    <xf numFmtId="0" fontId="7" fillId="0" borderId="1" xfId="0" applyFont="1" applyBorder="1" applyAlignment="1">
      <alignment horizontal="left" vertical="center" wrapText="1" indent="1" readingOrder="1"/>
    </xf>
    <xf numFmtId="0" fontId="7" fillId="0" borderId="1" xfId="0" applyFont="1" applyBorder="1" applyAlignment="1">
      <alignment horizontal="left" vertical="center" wrapText="1" indent="3" readingOrder="1"/>
    </xf>
    <xf numFmtId="165" fontId="8" fillId="0" borderId="1" xfId="0" applyNumberFormat="1" applyFont="1" applyBorder="1" applyAlignment="1">
      <alignment horizontal="right" vertical="center" wrapText="1" readingOrder="1"/>
    </xf>
    <xf numFmtId="0" fontId="8" fillId="0" borderId="1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43" fontId="7" fillId="0" borderId="1" xfId="2" applyFont="1" applyFill="1" applyBorder="1" applyAlignment="1">
      <alignment horizontal="right" vertical="center" wrapText="1" readingOrder="1"/>
    </xf>
    <xf numFmtId="43" fontId="8" fillId="0" borderId="1" xfId="2" applyFont="1" applyFill="1" applyBorder="1" applyAlignment="1">
      <alignment horizontal="right" vertical="center" wrapText="1" readingOrder="1"/>
    </xf>
    <xf numFmtId="2" fontId="7" fillId="0" borderId="1" xfId="0" applyNumberFormat="1" applyFont="1" applyBorder="1" applyAlignment="1">
      <alignment horizontal="right" vertical="center" wrapText="1" readingOrder="1"/>
    </xf>
    <xf numFmtId="2" fontId="8" fillId="0" borderId="1" xfId="0" applyNumberFormat="1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165" fontId="8" fillId="0" borderId="1" xfId="2" applyNumberFormat="1" applyFont="1" applyFill="1" applyBorder="1" applyAlignment="1">
      <alignment horizontal="right" vertical="center" wrapText="1" readingOrder="1"/>
    </xf>
    <xf numFmtId="165" fontId="7" fillId="0" borderId="1" xfId="2" applyNumberFormat="1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horizontal="center" vertical="center" wrapText="1" readingOrder="1"/>
    </xf>
    <xf numFmtId="0" fontId="12" fillId="0" borderId="0" xfId="0" applyFont="1"/>
    <xf numFmtId="0" fontId="1" fillId="0" borderId="0" xfId="0" applyFont="1" applyAlignment="1">
      <alignment textRotation="90"/>
    </xf>
    <xf numFmtId="4" fontId="2" fillId="0" borderId="1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textRotation="90"/>
    </xf>
    <xf numFmtId="0" fontId="12" fillId="0" borderId="0" xfId="0" applyFont="1" applyAlignment="1">
      <alignment vertical="center"/>
    </xf>
    <xf numFmtId="0" fontId="2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  <xf numFmtId="0" fontId="13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1" fillId="0" borderId="1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 wrapText="1" readingOrder="1"/>
    </xf>
  </cellXfs>
  <cellStyles count="3">
    <cellStyle name="Comma" xfId="1" builtinId="3"/>
    <cellStyle name="Comma 2" xfId="2" xr:uid="{5A944934-2494-47C7-A96D-BE6395231E02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74</xdr:row>
      <xdr:rowOff>0</xdr:rowOff>
    </xdr:from>
    <xdr:to>
      <xdr:col>0</xdr:col>
      <xdr:colOff>85090</xdr:colOff>
      <xdr:row>74</xdr:row>
      <xdr:rowOff>168910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5C4E3593-DCA3-46C9-98E2-E0447402319E}"/>
            </a:ext>
          </a:extLst>
        </xdr:cNvPr>
        <xdr:cNvGrpSpPr/>
      </xdr:nvGrpSpPr>
      <xdr:grpSpPr>
        <a:xfrm>
          <a:off x="0" y="16192500"/>
          <a:ext cx="85090" cy="168910"/>
          <a:chOff x="0" y="0"/>
          <a:chExt cx="85502" cy="550308"/>
        </a:xfrm>
      </xdr:grpSpPr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7C4FBA27-991D-41B2-A7CB-31683CA21C6E}"/>
              </a:ext>
            </a:extLst>
          </xdr:cNvPr>
          <xdr:cNvSpPr/>
        </xdr:nvSpPr>
        <xdr:spPr>
          <a:xfrm rot="-5399999">
            <a:off x="-309095" y="127494"/>
            <a:ext cx="731909" cy="113717"/>
          </a:xfrm>
          <a:prstGeom prst="rect">
            <a:avLst/>
          </a:prstGeom>
          <a:ln>
            <a:noFill/>
          </a:ln>
        </xdr:spPr>
        <xdr:txBody>
          <a:bodyPr vert="horz" lIns="0" tIns="0" rIns="0" bIns="0" rtlCol="0">
            <a:noAutofit/>
          </a:bodyPr>
          <a:lstStyle/>
          <a:p>
            <a:pPr marL="0" marR="0" indent="0" algn="l">
              <a:lnSpc>
                <a:spcPct val="107000"/>
              </a:lnSpc>
              <a:spcBef>
                <a:spcPts val="0"/>
              </a:spcBef>
              <a:spcAft>
                <a:spcPts val="800"/>
              </a:spcAft>
            </a:pPr>
            <a:r>
              <a:rPr lang="en-US" sz="700" b="1">
                <a:solidFill>
                  <a:srgbClr val="000000"/>
                </a:solidFill>
                <a:effectLst/>
                <a:latin typeface="LitNusx_LB" panose="02020603050405020304" pitchFamily="18" charset="0"/>
                <a:ea typeface="LitNusx_LB" panose="02020603050405020304" pitchFamily="18" charset="0"/>
                <a:cs typeface="LitNusx_LB" panose="02020603050405020304" pitchFamily="18" charset="0"/>
              </a:rPr>
              <a:t>org-li kodi</a:t>
            </a:r>
            <a:endParaRPr lang="en-US" sz="1400">
              <a:solidFill>
                <a:srgbClr val="000000"/>
              </a:solidFill>
              <a:effectLst/>
              <a:latin typeface="LitNusx_LB" panose="02020603050405020304" pitchFamily="18" charset="0"/>
              <a:ea typeface="LitNusx_LB" panose="02020603050405020304" pitchFamily="18" charset="0"/>
              <a:cs typeface="LitNusx_LB" panose="02020603050405020304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CC860-2638-464B-B0E0-8DF4ACEE5EC2}">
  <dimension ref="A1:D26"/>
  <sheetViews>
    <sheetView showGridLines="0" workbookViewId="0">
      <selection activeCell="N6" sqref="N6"/>
    </sheetView>
  </sheetViews>
  <sheetFormatPr defaultRowHeight="15" x14ac:dyDescent="0.25"/>
  <cols>
    <col min="1" max="1" width="13.7109375" customWidth="1"/>
    <col min="2" max="2" width="61.7109375" customWidth="1"/>
    <col min="3" max="3" width="21.7109375" customWidth="1"/>
    <col min="4" max="4" width="16.140625" customWidth="1"/>
  </cols>
  <sheetData>
    <row r="1" spans="1:4" x14ac:dyDescent="0.25">
      <c r="A1" s="46" t="s">
        <v>510</v>
      </c>
    </row>
    <row r="2" spans="1:4" ht="45" x14ac:dyDescent="0.25">
      <c r="A2" s="1" t="s">
        <v>2</v>
      </c>
      <c r="B2" s="2" t="s">
        <v>3</v>
      </c>
      <c r="C2" s="2" t="s">
        <v>464</v>
      </c>
      <c r="D2" s="2" t="s">
        <v>494</v>
      </c>
    </row>
    <row r="3" spans="1:4" ht="30" x14ac:dyDescent="0.25">
      <c r="A3" s="3" t="s">
        <v>5</v>
      </c>
      <c r="B3" s="4" t="s">
        <v>475</v>
      </c>
      <c r="C3" s="39">
        <v>30441.200000000001</v>
      </c>
      <c r="D3" s="39">
        <v>28570.6</v>
      </c>
    </row>
    <row r="4" spans="1:4" ht="30" x14ac:dyDescent="0.25">
      <c r="A4" s="3" t="s">
        <v>19</v>
      </c>
      <c r="B4" s="7" t="s">
        <v>476</v>
      </c>
      <c r="C4" s="40">
        <v>4293.3999999999996</v>
      </c>
      <c r="D4" s="40">
        <v>4045</v>
      </c>
    </row>
    <row r="5" spans="1:4" ht="30" x14ac:dyDescent="0.25">
      <c r="A5" s="3" t="s">
        <v>50</v>
      </c>
      <c r="B5" s="7" t="s">
        <v>477</v>
      </c>
      <c r="C5" s="40">
        <v>447.5</v>
      </c>
      <c r="D5" s="40">
        <v>431.9</v>
      </c>
    </row>
    <row r="6" spans="1:4" ht="30" x14ac:dyDescent="0.25">
      <c r="A6" s="3" t="s">
        <v>106</v>
      </c>
      <c r="B6" s="7" t="s">
        <v>478</v>
      </c>
      <c r="C6" s="40">
        <v>1371.3</v>
      </c>
      <c r="D6" s="40">
        <v>1017.8</v>
      </c>
    </row>
    <row r="7" spans="1:4" x14ac:dyDescent="0.25">
      <c r="A7" s="3" t="s">
        <v>114</v>
      </c>
      <c r="B7" s="7" t="s">
        <v>334</v>
      </c>
      <c r="C7" s="40">
        <v>12.3</v>
      </c>
      <c r="D7" s="40">
        <v>2.8</v>
      </c>
    </row>
    <row r="8" spans="1:4" x14ac:dyDescent="0.25">
      <c r="A8" s="3" t="s">
        <v>136</v>
      </c>
      <c r="B8" s="7" t="s">
        <v>479</v>
      </c>
      <c r="C8" s="40">
        <v>1359</v>
      </c>
      <c r="D8" s="40">
        <v>1015</v>
      </c>
    </row>
    <row r="9" spans="1:4" x14ac:dyDescent="0.25">
      <c r="A9" s="3" t="s">
        <v>131</v>
      </c>
      <c r="B9" s="7" t="s">
        <v>480</v>
      </c>
      <c r="C9" s="40">
        <v>558</v>
      </c>
      <c r="D9" s="40">
        <v>505.4</v>
      </c>
    </row>
    <row r="10" spans="1:4" x14ac:dyDescent="0.25">
      <c r="A10" s="3" t="s">
        <v>123</v>
      </c>
      <c r="B10" s="7" t="s">
        <v>481</v>
      </c>
      <c r="C10" s="40">
        <v>6965.7</v>
      </c>
      <c r="D10" s="40">
        <v>6455.4</v>
      </c>
    </row>
    <row r="11" spans="1:4" x14ac:dyDescent="0.25">
      <c r="A11" s="3" t="s">
        <v>231</v>
      </c>
      <c r="B11" s="7" t="s">
        <v>482</v>
      </c>
      <c r="C11" s="40">
        <v>6165.7</v>
      </c>
      <c r="D11" s="40">
        <v>5969</v>
      </c>
    </row>
    <row r="12" spans="1:4" x14ac:dyDescent="0.25">
      <c r="A12" s="3" t="s">
        <v>224</v>
      </c>
      <c r="B12" s="7" t="s">
        <v>483</v>
      </c>
      <c r="C12" s="40">
        <v>800</v>
      </c>
      <c r="D12" s="40">
        <v>486.4</v>
      </c>
    </row>
    <row r="13" spans="1:4" x14ac:dyDescent="0.25">
      <c r="A13" s="3" t="s">
        <v>121</v>
      </c>
      <c r="B13" s="7" t="s">
        <v>484</v>
      </c>
      <c r="C13" s="40">
        <v>3835.5</v>
      </c>
      <c r="D13" s="40">
        <v>3818</v>
      </c>
    </row>
    <row r="14" spans="1:4" x14ac:dyDescent="0.25">
      <c r="A14" s="3" t="s">
        <v>448</v>
      </c>
      <c r="B14" s="7" t="s">
        <v>485</v>
      </c>
      <c r="C14" s="40">
        <v>440.5</v>
      </c>
      <c r="D14" s="40">
        <v>440.4</v>
      </c>
    </row>
    <row r="15" spans="1:4" x14ac:dyDescent="0.25">
      <c r="A15" s="3" t="s">
        <v>451</v>
      </c>
      <c r="B15" s="7" t="s">
        <v>427</v>
      </c>
      <c r="C15" s="40">
        <v>7124.9</v>
      </c>
      <c r="D15" s="40">
        <v>7059.6</v>
      </c>
    </row>
    <row r="16" spans="1:4" x14ac:dyDescent="0.25">
      <c r="A16" s="3" t="s">
        <v>465</v>
      </c>
      <c r="B16" s="7" t="s">
        <v>427</v>
      </c>
      <c r="C16" s="40">
        <v>3200.6</v>
      </c>
      <c r="D16" s="40">
        <v>3159.3</v>
      </c>
    </row>
    <row r="17" spans="1:4" x14ac:dyDescent="0.25">
      <c r="A17" s="3" t="s">
        <v>466</v>
      </c>
      <c r="B17" s="7" t="s">
        <v>433</v>
      </c>
      <c r="C17" s="40">
        <v>250</v>
      </c>
      <c r="D17" s="40">
        <v>240.6</v>
      </c>
    </row>
    <row r="18" spans="1:4" ht="30" x14ac:dyDescent="0.25">
      <c r="A18" s="3" t="s">
        <v>455</v>
      </c>
      <c r="B18" s="7" t="s">
        <v>486</v>
      </c>
      <c r="C18" s="40">
        <v>60</v>
      </c>
      <c r="D18" s="40">
        <v>48.8</v>
      </c>
    </row>
    <row r="19" spans="1:4" ht="30" x14ac:dyDescent="0.25">
      <c r="A19" s="3" t="s">
        <v>467</v>
      </c>
      <c r="B19" s="7" t="s">
        <v>487</v>
      </c>
      <c r="C19" s="40">
        <v>3614.3</v>
      </c>
      <c r="D19" s="40">
        <v>3611</v>
      </c>
    </row>
    <row r="20" spans="1:4" x14ac:dyDescent="0.25">
      <c r="A20" s="3" t="s">
        <v>468</v>
      </c>
      <c r="B20" s="7" t="s">
        <v>488</v>
      </c>
      <c r="C20" s="40">
        <v>3388.7</v>
      </c>
      <c r="D20" s="40">
        <v>3363.8</v>
      </c>
    </row>
    <row r="21" spans="1:4" x14ac:dyDescent="0.25">
      <c r="A21" s="3" t="s">
        <v>469</v>
      </c>
      <c r="B21" s="7" t="s">
        <v>488</v>
      </c>
      <c r="C21" s="40">
        <v>2201.6999999999998</v>
      </c>
      <c r="D21" s="40">
        <v>2182.1</v>
      </c>
    </row>
    <row r="22" spans="1:4" x14ac:dyDescent="0.25">
      <c r="A22" s="3" t="s">
        <v>470</v>
      </c>
      <c r="B22" s="7" t="s">
        <v>489</v>
      </c>
      <c r="C22" s="40">
        <v>1187</v>
      </c>
      <c r="D22" s="40">
        <v>1181.7</v>
      </c>
    </row>
    <row r="23" spans="1:4" ht="30" x14ac:dyDescent="0.25">
      <c r="A23" s="3" t="s">
        <v>471</v>
      </c>
      <c r="B23" s="7" t="s">
        <v>490</v>
      </c>
      <c r="C23" s="40">
        <v>2015.7</v>
      </c>
      <c r="D23" s="40">
        <v>1433.4</v>
      </c>
    </row>
    <row r="24" spans="1:4" ht="30" x14ac:dyDescent="0.25">
      <c r="A24" s="3" t="s">
        <v>472</v>
      </c>
      <c r="B24" s="7" t="s">
        <v>491</v>
      </c>
      <c r="C24" s="40">
        <v>768</v>
      </c>
      <c r="D24" s="40">
        <v>654.1</v>
      </c>
    </row>
    <row r="25" spans="1:4" x14ac:dyDescent="0.25">
      <c r="A25" s="3" t="s">
        <v>473</v>
      </c>
      <c r="B25" s="7" t="s">
        <v>492</v>
      </c>
      <c r="C25" s="40">
        <v>815.7</v>
      </c>
      <c r="D25" s="40">
        <v>405.1</v>
      </c>
    </row>
    <row r="26" spans="1:4" ht="30" x14ac:dyDescent="0.25">
      <c r="A26" s="3" t="s">
        <v>474</v>
      </c>
      <c r="B26" s="7" t="s">
        <v>493</v>
      </c>
      <c r="C26" s="40">
        <v>432</v>
      </c>
      <c r="D26" s="40">
        <v>374.3</v>
      </c>
    </row>
  </sheetData>
  <pageMargins left="1" right="1" top="1" bottom="1" header="1" footer="1"/>
  <pageSetup orientation="portrait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8C5E3-3EF3-4EA4-9C76-A4B6B2123523}">
  <dimension ref="A1:L30"/>
  <sheetViews>
    <sheetView showGridLines="0" workbookViewId="0">
      <selection activeCell="C2" sqref="A2:XFD3"/>
    </sheetView>
  </sheetViews>
  <sheetFormatPr defaultColWidth="9.140625" defaultRowHeight="15" x14ac:dyDescent="0.25"/>
  <cols>
    <col min="1" max="1" width="13.7109375" style="8" customWidth="1"/>
    <col min="2" max="2" width="61.7109375" style="8" customWidth="1"/>
    <col min="3" max="3" width="18" style="8" bestFit="1" customWidth="1"/>
    <col min="4" max="4" width="19.5703125" style="8" bestFit="1" customWidth="1"/>
    <col min="5" max="5" width="16.5703125" style="8" bestFit="1" customWidth="1"/>
    <col min="6" max="7" width="18" style="8" bestFit="1" customWidth="1"/>
    <col min="8" max="8" width="19.5703125" style="8" bestFit="1" customWidth="1"/>
    <col min="9" max="9" width="16.5703125" style="8" bestFit="1" customWidth="1"/>
    <col min="10" max="10" width="18.7109375" style="8" bestFit="1" customWidth="1"/>
    <col min="11" max="11" width="18" style="8" bestFit="1" customWidth="1"/>
    <col min="12" max="16384" width="9.140625" style="8"/>
  </cols>
  <sheetData>
    <row r="1" spans="1:12" customFormat="1" x14ac:dyDescent="0.25">
      <c r="A1" s="46" t="s">
        <v>510</v>
      </c>
    </row>
    <row r="2" spans="1:12" ht="16.5" customHeight="1" x14ac:dyDescent="0.25">
      <c r="A2" s="53" t="s">
        <v>2</v>
      </c>
      <c r="B2" s="54" t="s">
        <v>3</v>
      </c>
      <c r="C2" s="54" t="s">
        <v>215</v>
      </c>
      <c r="D2" s="51"/>
      <c r="E2" s="51"/>
      <c r="F2" s="51"/>
      <c r="G2" s="54" t="s">
        <v>214</v>
      </c>
      <c r="H2" s="51"/>
      <c r="I2" s="51"/>
      <c r="J2" s="51"/>
      <c r="K2" s="51"/>
    </row>
    <row r="3" spans="1:12" ht="60" x14ac:dyDescent="0.25">
      <c r="A3" s="53"/>
      <c r="B3" s="54"/>
      <c r="C3" s="24" t="s">
        <v>210</v>
      </c>
      <c r="D3" s="24" t="s">
        <v>148</v>
      </c>
      <c r="E3" s="24" t="s">
        <v>118</v>
      </c>
      <c r="F3" s="24" t="s">
        <v>209</v>
      </c>
      <c r="G3" s="24" t="s">
        <v>210</v>
      </c>
      <c r="H3" s="24" t="s">
        <v>148</v>
      </c>
      <c r="I3" s="24" t="s">
        <v>118</v>
      </c>
      <c r="J3" s="24" t="s">
        <v>145</v>
      </c>
      <c r="K3" s="24" t="s">
        <v>209</v>
      </c>
    </row>
    <row r="4" spans="1:12" ht="30" x14ac:dyDescent="0.25">
      <c r="A4" s="11" t="s">
        <v>208</v>
      </c>
      <c r="B4" s="23" t="s">
        <v>207</v>
      </c>
      <c r="C4" s="30">
        <f t="shared" ref="C4:K4" si="0">C5+C9+C10+C16+C21+C24+C27+C28</f>
        <v>54108800</v>
      </c>
      <c r="D4" s="30">
        <f t="shared" si="0"/>
        <v>49463800</v>
      </c>
      <c r="E4" s="30">
        <f t="shared" si="0"/>
        <v>4645000</v>
      </c>
      <c r="F4" s="30">
        <f t="shared" si="0"/>
        <v>44771000</v>
      </c>
      <c r="G4" s="30">
        <f t="shared" si="0"/>
        <v>55641477.189999998</v>
      </c>
      <c r="H4" s="30">
        <f t="shared" si="0"/>
        <v>46804125.164999999</v>
      </c>
      <c r="I4" s="30">
        <f t="shared" si="0"/>
        <v>4209600.3900000006</v>
      </c>
      <c r="J4" s="30">
        <f t="shared" si="0"/>
        <v>4627751.6349999998</v>
      </c>
      <c r="K4" s="30">
        <f t="shared" si="0"/>
        <v>36330215.710000001</v>
      </c>
    </row>
    <row r="5" spans="1:12" x14ac:dyDescent="0.25">
      <c r="A5" s="11" t="s">
        <v>206</v>
      </c>
      <c r="B5" s="27" t="s">
        <v>205</v>
      </c>
      <c r="C5" s="29">
        <f t="shared" ref="C5:K5" si="1">C6+C7+C8</f>
        <v>5192400</v>
      </c>
      <c r="D5" s="29">
        <f t="shared" si="1"/>
        <v>5192400</v>
      </c>
      <c r="E5" s="29">
        <f t="shared" si="1"/>
        <v>0</v>
      </c>
      <c r="F5" s="29">
        <f t="shared" si="1"/>
        <v>0</v>
      </c>
      <c r="G5" s="29">
        <f t="shared" si="1"/>
        <v>5444870.8300000001</v>
      </c>
      <c r="H5" s="29">
        <f t="shared" si="1"/>
        <v>4860953.9550000001</v>
      </c>
      <c r="I5" s="29">
        <f t="shared" si="1"/>
        <v>0</v>
      </c>
      <c r="J5" s="29">
        <f t="shared" si="1"/>
        <v>583916.875</v>
      </c>
      <c r="K5" s="29">
        <f t="shared" si="1"/>
        <v>0</v>
      </c>
    </row>
    <row r="6" spans="1:12" ht="30" x14ac:dyDescent="0.25">
      <c r="A6" s="11" t="s">
        <v>204</v>
      </c>
      <c r="B6" s="27" t="s">
        <v>203</v>
      </c>
      <c r="C6" s="29">
        <v>4877400</v>
      </c>
      <c r="D6" s="29">
        <v>4877400</v>
      </c>
      <c r="E6" s="29">
        <v>0</v>
      </c>
      <c r="F6" s="29">
        <v>0</v>
      </c>
      <c r="G6" s="29">
        <v>4748947.03</v>
      </c>
      <c r="H6" s="29">
        <v>4557603.9550000001</v>
      </c>
      <c r="I6" s="29">
        <v>0</v>
      </c>
      <c r="J6" s="29">
        <v>191343.07500000001</v>
      </c>
      <c r="K6" s="29">
        <v>0</v>
      </c>
    </row>
    <row r="7" spans="1:12" x14ac:dyDescent="0.25">
      <c r="A7" s="11" t="s">
        <v>202</v>
      </c>
      <c r="B7" s="27" t="s">
        <v>197</v>
      </c>
      <c r="C7" s="29">
        <v>315000</v>
      </c>
      <c r="D7" s="29">
        <v>315000</v>
      </c>
      <c r="E7" s="29">
        <v>0</v>
      </c>
      <c r="F7" s="29">
        <v>0</v>
      </c>
      <c r="G7" s="29">
        <v>695923.8</v>
      </c>
      <c r="H7" s="29">
        <v>303350</v>
      </c>
      <c r="I7" s="29">
        <v>0</v>
      </c>
      <c r="J7" s="29">
        <v>392573.8</v>
      </c>
      <c r="K7" s="29">
        <v>0</v>
      </c>
    </row>
    <row r="8" spans="1:12" x14ac:dyDescent="0.25">
      <c r="A8" s="11" t="s">
        <v>200</v>
      </c>
      <c r="B8" s="27" t="s">
        <v>195</v>
      </c>
      <c r="C8" s="29">
        <v>0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41" t="s">
        <v>495</v>
      </c>
    </row>
    <row r="9" spans="1:12" x14ac:dyDescent="0.25">
      <c r="A9" s="11" t="s">
        <v>194</v>
      </c>
      <c r="B9" s="27" t="s">
        <v>193</v>
      </c>
      <c r="C9" s="29">
        <v>18008800</v>
      </c>
      <c r="D9" s="29">
        <v>18008800</v>
      </c>
      <c r="E9" s="29">
        <v>0</v>
      </c>
      <c r="F9" s="29">
        <v>0</v>
      </c>
      <c r="G9" s="29">
        <v>17831627.84</v>
      </c>
      <c r="H9" s="29">
        <v>17824790.84</v>
      </c>
      <c r="I9" s="29">
        <v>0</v>
      </c>
      <c r="J9" s="29">
        <v>6837</v>
      </c>
      <c r="K9" s="29">
        <v>0</v>
      </c>
    </row>
    <row r="10" spans="1:12" x14ac:dyDescent="0.25">
      <c r="A10" s="11" t="s">
        <v>192</v>
      </c>
      <c r="B10" s="27" t="s">
        <v>191</v>
      </c>
      <c r="C10" s="29">
        <v>11561500</v>
      </c>
      <c r="D10" s="29">
        <v>6916500</v>
      </c>
      <c r="E10" s="29">
        <v>4645000</v>
      </c>
      <c r="F10" s="29">
        <v>12296000</v>
      </c>
      <c r="G10" s="29">
        <v>11028879.91</v>
      </c>
      <c r="H10" s="29">
        <v>6478526.2399999993</v>
      </c>
      <c r="I10" s="29">
        <v>4209600.3900000006</v>
      </c>
      <c r="J10" s="29">
        <v>340753.28</v>
      </c>
      <c r="K10" s="29">
        <v>11599016.890000001</v>
      </c>
    </row>
    <row r="11" spans="1:12" x14ac:dyDescent="0.25">
      <c r="A11" s="11" t="s">
        <v>190</v>
      </c>
      <c r="B11" s="27" t="s">
        <v>189</v>
      </c>
      <c r="C11" s="29">
        <v>5741830</v>
      </c>
      <c r="D11" s="29">
        <v>5741830</v>
      </c>
      <c r="E11" s="29">
        <v>0</v>
      </c>
      <c r="F11" s="29">
        <v>11980400</v>
      </c>
      <c r="G11" s="29">
        <v>5790434.0800000001</v>
      </c>
      <c r="H11" s="29">
        <v>5725753.7300000004</v>
      </c>
      <c r="I11" s="29">
        <v>0</v>
      </c>
      <c r="J11" s="29">
        <v>64680.35</v>
      </c>
      <c r="K11" s="29">
        <v>11336065.449999999</v>
      </c>
    </row>
    <row r="12" spans="1:12" x14ac:dyDescent="0.25">
      <c r="A12" s="11" t="s">
        <v>188</v>
      </c>
      <c r="B12" s="27" t="s">
        <v>187</v>
      </c>
      <c r="C12" s="29">
        <v>200000</v>
      </c>
      <c r="D12" s="29">
        <v>200000</v>
      </c>
      <c r="E12" s="29">
        <v>0</v>
      </c>
      <c r="F12" s="29">
        <v>0</v>
      </c>
      <c r="G12" s="29">
        <v>197724.3</v>
      </c>
      <c r="H12" s="29">
        <v>197724.3</v>
      </c>
      <c r="I12" s="29">
        <v>0</v>
      </c>
      <c r="J12" s="29">
        <v>0</v>
      </c>
      <c r="K12" s="29">
        <v>0</v>
      </c>
    </row>
    <row r="13" spans="1:12" ht="30" x14ac:dyDescent="0.25">
      <c r="A13" s="11" t="s">
        <v>186</v>
      </c>
      <c r="B13" s="27" t="s">
        <v>185</v>
      </c>
      <c r="C13" s="29">
        <v>284670</v>
      </c>
      <c r="D13" s="29">
        <v>284670</v>
      </c>
      <c r="E13" s="29">
        <v>0</v>
      </c>
      <c r="F13" s="29">
        <v>315600</v>
      </c>
      <c r="G13" s="29">
        <v>281590.76</v>
      </c>
      <c r="H13" s="29">
        <v>281590.76</v>
      </c>
      <c r="I13" s="29">
        <v>0</v>
      </c>
      <c r="J13" s="29">
        <v>0</v>
      </c>
      <c r="K13" s="29">
        <v>262951.44</v>
      </c>
    </row>
    <row r="14" spans="1:12" x14ac:dyDescent="0.25">
      <c r="A14" s="11" t="s">
        <v>184</v>
      </c>
      <c r="B14" s="27" t="s">
        <v>183</v>
      </c>
      <c r="C14" s="29">
        <v>1986000</v>
      </c>
      <c r="D14" s="29">
        <v>225000</v>
      </c>
      <c r="E14" s="29">
        <v>1761000</v>
      </c>
      <c r="F14" s="29">
        <v>0</v>
      </c>
      <c r="G14" s="29">
        <v>1789742.9300000002</v>
      </c>
      <c r="H14" s="29">
        <v>137858.80000000002</v>
      </c>
      <c r="I14" s="29">
        <v>1375811.2000000002</v>
      </c>
      <c r="J14" s="29">
        <v>276072.93</v>
      </c>
      <c r="K14" s="29">
        <v>0</v>
      </c>
    </row>
    <row r="15" spans="1:12" ht="30" x14ac:dyDescent="0.25">
      <c r="A15" s="11" t="s">
        <v>182</v>
      </c>
      <c r="B15" s="27" t="s">
        <v>181</v>
      </c>
      <c r="C15" s="29">
        <v>3349000</v>
      </c>
      <c r="D15" s="29">
        <v>465000</v>
      </c>
      <c r="E15" s="29">
        <v>2884000</v>
      </c>
      <c r="F15" s="29">
        <v>0</v>
      </c>
      <c r="G15" s="29">
        <v>2969387.84</v>
      </c>
      <c r="H15" s="29">
        <v>135598.65</v>
      </c>
      <c r="I15" s="29">
        <v>2833789.1900000004</v>
      </c>
      <c r="J15" s="29">
        <v>0</v>
      </c>
      <c r="K15" s="29">
        <v>0</v>
      </c>
      <c r="L15" s="41" t="s">
        <v>495</v>
      </c>
    </row>
    <row r="16" spans="1:12" x14ac:dyDescent="0.25">
      <c r="A16" s="11" t="s">
        <v>180</v>
      </c>
      <c r="B16" s="27" t="s">
        <v>179</v>
      </c>
      <c r="C16" s="29">
        <v>11315800</v>
      </c>
      <c r="D16" s="29">
        <v>11315800</v>
      </c>
      <c r="E16" s="29">
        <v>0</v>
      </c>
      <c r="F16" s="29">
        <v>22710000</v>
      </c>
      <c r="G16" s="29">
        <v>11117303.43</v>
      </c>
      <c r="H16" s="29">
        <v>9974404.2000000011</v>
      </c>
      <c r="I16" s="29">
        <v>0</v>
      </c>
      <c r="J16" s="29">
        <v>1142899.23</v>
      </c>
      <c r="K16" s="29">
        <v>16805088.559999999</v>
      </c>
    </row>
    <row r="17" spans="1:12" x14ac:dyDescent="0.25">
      <c r="A17" s="11" t="s">
        <v>178</v>
      </c>
      <c r="B17" s="27" t="s">
        <v>177</v>
      </c>
      <c r="C17" s="29">
        <v>6915800</v>
      </c>
      <c r="D17" s="29">
        <v>6915800</v>
      </c>
      <c r="E17" s="29">
        <v>0</v>
      </c>
      <c r="F17" s="29">
        <v>10188000</v>
      </c>
      <c r="G17" s="29">
        <v>6514799.4399999995</v>
      </c>
      <c r="H17" s="29">
        <v>6514799.4399999995</v>
      </c>
      <c r="I17" s="29">
        <v>0</v>
      </c>
      <c r="J17" s="29">
        <v>0</v>
      </c>
      <c r="K17" s="29">
        <v>8443370.7200000007</v>
      </c>
    </row>
    <row r="18" spans="1:12" x14ac:dyDescent="0.25">
      <c r="A18" s="11" t="s">
        <v>176</v>
      </c>
      <c r="B18" s="27" t="s">
        <v>175</v>
      </c>
      <c r="C18" s="29">
        <v>600000</v>
      </c>
      <c r="D18" s="29">
        <v>600000</v>
      </c>
      <c r="E18" s="29">
        <v>0</v>
      </c>
      <c r="F18" s="29">
        <v>1740000</v>
      </c>
      <c r="G18" s="29">
        <v>1464746.63</v>
      </c>
      <c r="H18" s="29">
        <v>546887.4</v>
      </c>
      <c r="I18" s="29">
        <v>0</v>
      </c>
      <c r="J18" s="29">
        <v>917859.23</v>
      </c>
      <c r="K18" s="29">
        <v>680598.82000000007</v>
      </c>
    </row>
    <row r="19" spans="1:12" x14ac:dyDescent="0.25">
      <c r="A19" s="11" t="s">
        <v>174</v>
      </c>
      <c r="B19" s="27" t="s">
        <v>173</v>
      </c>
      <c r="C19" s="29">
        <v>3600000</v>
      </c>
      <c r="D19" s="29">
        <v>3600000</v>
      </c>
      <c r="E19" s="29">
        <v>0</v>
      </c>
      <c r="F19" s="29">
        <v>10332000</v>
      </c>
      <c r="G19" s="29">
        <v>2732357.51</v>
      </c>
      <c r="H19" s="29">
        <v>2732357.51</v>
      </c>
      <c r="I19" s="29">
        <v>0</v>
      </c>
      <c r="J19" s="29">
        <v>0</v>
      </c>
      <c r="K19" s="29">
        <v>7667821.5199999996</v>
      </c>
    </row>
    <row r="20" spans="1:12" x14ac:dyDescent="0.25">
      <c r="A20" s="11" t="s">
        <v>172</v>
      </c>
      <c r="B20" s="27" t="s">
        <v>171</v>
      </c>
      <c r="C20" s="29">
        <v>200000</v>
      </c>
      <c r="D20" s="29">
        <v>200000</v>
      </c>
      <c r="E20" s="29">
        <v>0</v>
      </c>
      <c r="F20" s="29">
        <v>450000</v>
      </c>
      <c r="G20" s="29">
        <v>405399.85</v>
      </c>
      <c r="H20" s="29">
        <v>180359.85</v>
      </c>
      <c r="I20" s="29">
        <v>0</v>
      </c>
      <c r="J20" s="29">
        <v>225040</v>
      </c>
      <c r="K20" s="29">
        <v>13297.5</v>
      </c>
    </row>
    <row r="21" spans="1:12" ht="30" x14ac:dyDescent="0.25">
      <c r="A21" s="11" t="s">
        <v>170</v>
      </c>
      <c r="B21" s="27" t="s">
        <v>213</v>
      </c>
      <c r="C21" s="29">
        <v>1200500</v>
      </c>
      <c r="D21" s="29">
        <v>1200500</v>
      </c>
      <c r="E21" s="29">
        <v>0</v>
      </c>
      <c r="F21" s="29">
        <v>950000</v>
      </c>
      <c r="G21" s="29">
        <v>1117023.6800000002</v>
      </c>
      <c r="H21" s="29">
        <v>1117023.6800000002</v>
      </c>
      <c r="I21" s="29">
        <v>0</v>
      </c>
      <c r="J21" s="29">
        <v>0</v>
      </c>
      <c r="K21" s="29">
        <v>897915.41</v>
      </c>
    </row>
    <row r="22" spans="1:12" ht="30" x14ac:dyDescent="0.25">
      <c r="A22" s="11" t="s">
        <v>169</v>
      </c>
      <c r="B22" s="27" t="s">
        <v>213</v>
      </c>
      <c r="C22" s="29">
        <v>850500</v>
      </c>
      <c r="D22" s="29">
        <v>850500</v>
      </c>
      <c r="E22" s="29">
        <v>0</v>
      </c>
      <c r="F22" s="29">
        <v>710000</v>
      </c>
      <c r="G22" s="29">
        <v>770852.52</v>
      </c>
      <c r="H22" s="29">
        <v>770852.52</v>
      </c>
      <c r="I22" s="29">
        <v>0</v>
      </c>
      <c r="J22" s="29">
        <v>0</v>
      </c>
      <c r="K22" s="29">
        <v>689285.6399999999</v>
      </c>
    </row>
    <row r="23" spans="1:12" ht="30" x14ac:dyDescent="0.25">
      <c r="A23" s="11" t="s">
        <v>167</v>
      </c>
      <c r="B23" s="27" t="s">
        <v>166</v>
      </c>
      <c r="C23" s="29">
        <v>350000</v>
      </c>
      <c r="D23" s="29">
        <v>350000</v>
      </c>
      <c r="E23" s="29">
        <v>0</v>
      </c>
      <c r="F23" s="29">
        <v>240000</v>
      </c>
      <c r="G23" s="29">
        <v>346171.16</v>
      </c>
      <c r="H23" s="29">
        <v>346171.16</v>
      </c>
      <c r="I23" s="29">
        <v>0</v>
      </c>
      <c r="J23" s="29">
        <v>0</v>
      </c>
      <c r="K23" s="29">
        <v>208629.77</v>
      </c>
    </row>
    <row r="24" spans="1:12" ht="30" x14ac:dyDescent="0.25">
      <c r="A24" s="11" t="s">
        <v>165</v>
      </c>
      <c r="B24" s="27" t="s">
        <v>164</v>
      </c>
      <c r="C24" s="29">
        <v>4536300</v>
      </c>
      <c r="D24" s="29">
        <v>4536300</v>
      </c>
      <c r="E24" s="29">
        <v>0</v>
      </c>
      <c r="F24" s="29">
        <v>100000</v>
      </c>
      <c r="G24" s="29">
        <v>5120046.75</v>
      </c>
      <c r="H24" s="29">
        <v>4368462.87</v>
      </c>
      <c r="I24" s="29">
        <v>0</v>
      </c>
      <c r="J24" s="29">
        <v>751583.88000000012</v>
      </c>
      <c r="K24" s="29">
        <v>39333.300000000003</v>
      </c>
    </row>
    <row r="25" spans="1:12" ht="30" x14ac:dyDescent="0.25">
      <c r="A25" s="11" t="s">
        <v>163</v>
      </c>
      <c r="B25" s="27" t="s">
        <v>162</v>
      </c>
      <c r="C25" s="29">
        <v>4218300</v>
      </c>
      <c r="D25" s="29">
        <v>4218300</v>
      </c>
      <c r="E25" s="29">
        <v>0</v>
      </c>
      <c r="F25" s="29">
        <v>100000</v>
      </c>
      <c r="G25" s="29">
        <v>4810422.5</v>
      </c>
      <c r="H25" s="29">
        <v>4058838.62</v>
      </c>
      <c r="I25" s="29">
        <v>0</v>
      </c>
      <c r="J25" s="29">
        <v>751583.88000000012</v>
      </c>
      <c r="K25" s="29">
        <v>39333.300000000003</v>
      </c>
    </row>
    <row r="26" spans="1:12" x14ac:dyDescent="0.25">
      <c r="A26" s="11" t="s">
        <v>161</v>
      </c>
      <c r="B26" s="27" t="s">
        <v>160</v>
      </c>
      <c r="C26" s="29">
        <v>318000</v>
      </c>
      <c r="D26" s="29">
        <v>318000</v>
      </c>
      <c r="E26" s="29">
        <v>0</v>
      </c>
      <c r="F26" s="29">
        <v>0</v>
      </c>
      <c r="G26" s="29">
        <v>309624.25</v>
      </c>
      <c r="H26" s="29">
        <v>309624.25</v>
      </c>
      <c r="I26" s="29">
        <v>0</v>
      </c>
      <c r="J26" s="29">
        <v>0</v>
      </c>
      <c r="K26" s="29">
        <v>0</v>
      </c>
      <c r="L26" s="41" t="s">
        <v>495</v>
      </c>
    </row>
    <row r="27" spans="1:12" x14ac:dyDescent="0.25">
      <c r="A27" s="11" t="s">
        <v>159</v>
      </c>
      <c r="B27" s="27" t="s">
        <v>158</v>
      </c>
      <c r="C27" s="29">
        <v>953300</v>
      </c>
      <c r="D27" s="29">
        <v>953300</v>
      </c>
      <c r="E27" s="29">
        <v>0</v>
      </c>
      <c r="F27" s="29">
        <v>65000</v>
      </c>
      <c r="G27" s="29">
        <v>1042736.9199999999</v>
      </c>
      <c r="H27" s="29">
        <v>946649</v>
      </c>
      <c r="I27" s="29">
        <v>0</v>
      </c>
      <c r="J27" s="29">
        <v>96087.92</v>
      </c>
      <c r="K27" s="29">
        <v>50745.85</v>
      </c>
    </row>
    <row r="28" spans="1:12" ht="30" x14ac:dyDescent="0.25">
      <c r="A28" s="11" t="s">
        <v>157</v>
      </c>
      <c r="B28" s="27" t="s">
        <v>156</v>
      </c>
      <c r="C28" s="29">
        <v>1340200</v>
      </c>
      <c r="D28" s="29">
        <v>1340200</v>
      </c>
      <c r="E28" s="29">
        <v>0</v>
      </c>
      <c r="F28" s="29">
        <v>8650000</v>
      </c>
      <c r="G28" s="29">
        <v>2938987.83</v>
      </c>
      <c r="H28" s="29">
        <v>1233314.3799999999</v>
      </c>
      <c r="I28" s="29">
        <v>0</v>
      </c>
      <c r="J28" s="29">
        <v>1705673.4500000002</v>
      </c>
      <c r="K28" s="29">
        <v>6938115.7000000002</v>
      </c>
    </row>
    <row r="29" spans="1:12" x14ac:dyDescent="0.25">
      <c r="A29" s="11" t="s">
        <v>155</v>
      </c>
      <c r="B29" s="27" t="s">
        <v>154</v>
      </c>
      <c r="C29" s="29">
        <v>1340200</v>
      </c>
      <c r="D29" s="29">
        <v>1340200</v>
      </c>
      <c r="E29" s="29">
        <v>0</v>
      </c>
      <c r="F29" s="29">
        <v>8650000</v>
      </c>
      <c r="G29" s="29">
        <v>2938987.83</v>
      </c>
      <c r="H29" s="29">
        <v>1233314.3799999999</v>
      </c>
      <c r="I29" s="29">
        <v>0</v>
      </c>
      <c r="J29" s="29">
        <v>1705673.4500000002</v>
      </c>
      <c r="K29" s="29">
        <v>6938115.7000000002</v>
      </c>
    </row>
    <row r="30" spans="1:12" ht="18" customHeight="1" x14ac:dyDescent="0.25"/>
  </sheetData>
  <mergeCells count="4">
    <mergeCell ref="C2:F2"/>
    <mergeCell ref="G2:K2"/>
    <mergeCell ref="A2:A3"/>
    <mergeCell ref="B2:B3"/>
  </mergeCells>
  <pageMargins left="1" right="1" top="1" bottom="1" header="1" footer="1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120C2-5B8E-4148-B0BF-D2FFCD76132C}">
  <dimension ref="A1:L30"/>
  <sheetViews>
    <sheetView showGridLines="0" workbookViewId="0">
      <selection activeCell="C2" sqref="A2:XFD3"/>
    </sheetView>
  </sheetViews>
  <sheetFormatPr defaultColWidth="9.140625" defaultRowHeight="15" x14ac:dyDescent="0.25"/>
  <cols>
    <col min="1" max="1" width="13.7109375" style="8" customWidth="1"/>
    <col min="2" max="2" width="61.7109375" style="8" customWidth="1"/>
    <col min="3" max="3" width="17" style="8" bestFit="1" customWidth="1"/>
    <col min="4" max="4" width="19.5703125" style="8" bestFit="1" customWidth="1"/>
    <col min="5" max="11" width="15.140625" style="8" customWidth="1"/>
    <col min="12" max="16384" width="9.140625" style="8"/>
  </cols>
  <sheetData>
    <row r="1" spans="1:12" customFormat="1" x14ac:dyDescent="0.25">
      <c r="A1" s="46" t="s">
        <v>510</v>
      </c>
    </row>
    <row r="2" spans="1:12" ht="16.5" customHeight="1" x14ac:dyDescent="0.25">
      <c r="A2" s="53" t="s">
        <v>2</v>
      </c>
      <c r="B2" s="54" t="s">
        <v>3</v>
      </c>
      <c r="C2" s="54" t="s">
        <v>364</v>
      </c>
      <c r="D2" s="51"/>
      <c r="E2" s="51"/>
      <c r="F2" s="51"/>
      <c r="G2" s="54" t="s">
        <v>363</v>
      </c>
      <c r="H2" s="51"/>
      <c r="I2" s="51"/>
      <c r="J2" s="51"/>
      <c r="K2" s="51"/>
    </row>
    <row r="3" spans="1:12" ht="60" x14ac:dyDescent="0.25">
      <c r="A3" s="53"/>
      <c r="B3" s="54"/>
      <c r="C3" s="24" t="s">
        <v>210</v>
      </c>
      <c r="D3" s="24" t="s">
        <v>148</v>
      </c>
      <c r="E3" s="24" t="s">
        <v>118</v>
      </c>
      <c r="F3" s="24" t="s">
        <v>209</v>
      </c>
      <c r="G3" s="24" t="s">
        <v>210</v>
      </c>
      <c r="H3" s="24" t="s">
        <v>148</v>
      </c>
      <c r="I3" s="24" t="s">
        <v>118</v>
      </c>
      <c r="J3" s="24" t="s">
        <v>145</v>
      </c>
      <c r="K3" s="24" t="s">
        <v>209</v>
      </c>
    </row>
    <row r="4" spans="1:12" ht="30" x14ac:dyDescent="0.25">
      <c r="A4" s="11" t="s">
        <v>208</v>
      </c>
      <c r="B4" s="23" t="s">
        <v>207</v>
      </c>
      <c r="C4" s="32">
        <f t="shared" ref="C4:K4" si="0">C5+C9+C10+C16+C21+C24+C27+C28</f>
        <v>54819750</v>
      </c>
      <c r="D4" s="32">
        <f t="shared" si="0"/>
        <v>50219750</v>
      </c>
      <c r="E4" s="32">
        <f t="shared" si="0"/>
        <v>4600000</v>
      </c>
      <c r="F4" s="32">
        <f t="shared" si="0"/>
        <v>50338900</v>
      </c>
      <c r="G4" s="32">
        <f t="shared" si="0"/>
        <v>61826464.81000001</v>
      </c>
      <c r="H4" s="32">
        <f t="shared" si="0"/>
        <v>47957059.599999994</v>
      </c>
      <c r="I4" s="32">
        <f t="shared" si="0"/>
        <v>3245230.3100000005</v>
      </c>
      <c r="J4" s="32">
        <f t="shared" si="0"/>
        <v>10624174.9</v>
      </c>
      <c r="K4" s="32">
        <f t="shared" si="0"/>
        <v>34686153.730000004</v>
      </c>
    </row>
    <row r="5" spans="1:12" ht="30" x14ac:dyDescent="0.25">
      <c r="A5" s="11" t="s">
        <v>206</v>
      </c>
      <c r="B5" s="20" t="s">
        <v>205</v>
      </c>
      <c r="C5" s="31">
        <f t="shared" ref="C5:K5" si="1">C6+C7+C8</f>
        <v>5411650</v>
      </c>
      <c r="D5" s="31">
        <f t="shared" si="1"/>
        <v>5411650</v>
      </c>
      <c r="E5" s="31">
        <f t="shared" si="1"/>
        <v>0</v>
      </c>
      <c r="F5" s="31">
        <f t="shared" si="1"/>
        <v>0</v>
      </c>
      <c r="G5" s="31">
        <f t="shared" si="1"/>
        <v>6453483.5699999994</v>
      </c>
      <c r="H5" s="31">
        <f t="shared" si="1"/>
        <v>5284036.3500000006</v>
      </c>
      <c r="I5" s="31">
        <f t="shared" si="1"/>
        <v>0</v>
      </c>
      <c r="J5" s="31">
        <f t="shared" si="1"/>
        <v>1169447.2199999997</v>
      </c>
      <c r="K5" s="31">
        <f t="shared" si="1"/>
        <v>0</v>
      </c>
    </row>
    <row r="6" spans="1:12" ht="30" x14ac:dyDescent="0.25">
      <c r="A6" s="11" t="s">
        <v>204</v>
      </c>
      <c r="B6" s="19" t="s">
        <v>203</v>
      </c>
      <c r="C6" s="31">
        <v>4591650</v>
      </c>
      <c r="D6" s="31">
        <v>4591650</v>
      </c>
      <c r="E6" s="31">
        <v>0</v>
      </c>
      <c r="F6" s="31">
        <v>0</v>
      </c>
      <c r="G6" s="31">
        <v>4596253.51</v>
      </c>
      <c r="H6" s="31">
        <v>4483669.8900000006</v>
      </c>
      <c r="I6" s="31">
        <v>0</v>
      </c>
      <c r="J6" s="31">
        <v>112583.62</v>
      </c>
      <c r="K6" s="31">
        <v>0</v>
      </c>
    </row>
    <row r="7" spans="1:12" x14ac:dyDescent="0.25">
      <c r="A7" s="11" t="s">
        <v>362</v>
      </c>
      <c r="B7" s="19" t="s">
        <v>201</v>
      </c>
      <c r="C7" s="31">
        <v>600000</v>
      </c>
      <c r="D7" s="31">
        <v>600000</v>
      </c>
      <c r="E7" s="31">
        <v>0</v>
      </c>
      <c r="F7" s="31">
        <v>0</v>
      </c>
      <c r="G7" s="31">
        <v>581198.46</v>
      </c>
      <c r="H7" s="31">
        <v>581198.46</v>
      </c>
      <c r="I7" s="31">
        <v>0</v>
      </c>
      <c r="J7" s="31">
        <v>0</v>
      </c>
      <c r="K7" s="31">
        <v>0</v>
      </c>
      <c r="L7" s="41" t="s">
        <v>495</v>
      </c>
    </row>
    <row r="8" spans="1:12" x14ac:dyDescent="0.25">
      <c r="A8" s="11" t="s">
        <v>202</v>
      </c>
      <c r="B8" s="19" t="s">
        <v>197</v>
      </c>
      <c r="C8" s="31">
        <v>220000</v>
      </c>
      <c r="D8" s="31">
        <v>220000</v>
      </c>
      <c r="E8" s="31">
        <v>0</v>
      </c>
      <c r="F8" s="31">
        <v>0</v>
      </c>
      <c r="G8" s="31">
        <v>1276031.5999999999</v>
      </c>
      <c r="H8" s="31">
        <v>219168</v>
      </c>
      <c r="I8" s="31">
        <v>0</v>
      </c>
      <c r="J8" s="31">
        <v>1056863.5999999999</v>
      </c>
      <c r="K8" s="31">
        <v>0</v>
      </c>
    </row>
    <row r="9" spans="1:12" x14ac:dyDescent="0.25">
      <c r="A9" s="11" t="s">
        <v>361</v>
      </c>
      <c r="B9" s="20" t="s">
        <v>193</v>
      </c>
      <c r="C9" s="31">
        <v>16002200</v>
      </c>
      <c r="D9" s="31">
        <v>16002200</v>
      </c>
      <c r="E9" s="31">
        <v>0</v>
      </c>
      <c r="F9" s="31">
        <v>0</v>
      </c>
      <c r="G9" s="31">
        <v>15364312.4</v>
      </c>
      <c r="H9" s="31">
        <v>15318149.4</v>
      </c>
      <c r="I9" s="31">
        <v>0</v>
      </c>
      <c r="J9" s="31">
        <v>46163</v>
      </c>
      <c r="K9" s="31">
        <v>0</v>
      </c>
    </row>
    <row r="10" spans="1:12" x14ac:dyDescent="0.25">
      <c r="A10" s="11" t="s">
        <v>194</v>
      </c>
      <c r="B10" s="20" t="s">
        <v>191</v>
      </c>
      <c r="C10" s="31">
        <v>13020000</v>
      </c>
      <c r="D10" s="31">
        <v>8420000</v>
      </c>
      <c r="E10" s="31">
        <v>4600000</v>
      </c>
      <c r="F10" s="31">
        <v>12694000</v>
      </c>
      <c r="G10" s="31">
        <v>16606759.870000001</v>
      </c>
      <c r="H10" s="31">
        <v>7983844.2199999997</v>
      </c>
      <c r="I10" s="31">
        <v>3245230.3100000005</v>
      </c>
      <c r="J10" s="31">
        <v>5377685.3399999999</v>
      </c>
      <c r="K10" s="31">
        <v>3658852.96</v>
      </c>
    </row>
    <row r="11" spans="1:12" x14ac:dyDescent="0.25">
      <c r="A11" s="11" t="s">
        <v>360</v>
      </c>
      <c r="B11" s="19" t="s">
        <v>189</v>
      </c>
      <c r="C11" s="31">
        <v>6068900</v>
      </c>
      <c r="D11" s="31">
        <v>6068900</v>
      </c>
      <c r="E11" s="31">
        <v>0</v>
      </c>
      <c r="F11" s="31">
        <v>11741000</v>
      </c>
      <c r="G11" s="31">
        <v>10839076.939999999</v>
      </c>
      <c r="H11" s="31">
        <v>5898698.1499999994</v>
      </c>
      <c r="I11" s="31">
        <v>0</v>
      </c>
      <c r="J11" s="31">
        <v>4940378.79</v>
      </c>
      <c r="K11" s="31">
        <v>3654632.48</v>
      </c>
    </row>
    <row r="12" spans="1:12" x14ac:dyDescent="0.25">
      <c r="A12" s="11" t="s">
        <v>359</v>
      </c>
      <c r="B12" s="19" t="s">
        <v>187</v>
      </c>
      <c r="C12" s="31">
        <v>50000</v>
      </c>
      <c r="D12" s="31">
        <v>50000</v>
      </c>
      <c r="E12" s="31">
        <v>0</v>
      </c>
      <c r="F12" s="31">
        <v>485000</v>
      </c>
      <c r="G12" s="31">
        <v>43463.040000000001</v>
      </c>
      <c r="H12" s="31">
        <v>43463.040000000001</v>
      </c>
      <c r="I12" s="31">
        <v>0</v>
      </c>
      <c r="J12" s="31">
        <v>0</v>
      </c>
      <c r="K12" s="31">
        <v>4220.4799999999996</v>
      </c>
    </row>
    <row r="13" spans="1:12" ht="30" x14ac:dyDescent="0.25">
      <c r="A13" s="11" t="s">
        <v>358</v>
      </c>
      <c r="B13" s="19" t="s">
        <v>185</v>
      </c>
      <c r="C13" s="31">
        <v>1540000</v>
      </c>
      <c r="D13" s="31">
        <v>1540000</v>
      </c>
      <c r="E13" s="31">
        <v>0</v>
      </c>
      <c r="F13" s="31">
        <v>468000</v>
      </c>
      <c r="G13" s="31">
        <v>1511672.24</v>
      </c>
      <c r="H13" s="31">
        <v>1511672.24</v>
      </c>
      <c r="I13" s="31">
        <v>0</v>
      </c>
      <c r="J13" s="31">
        <v>0</v>
      </c>
      <c r="K13" s="31">
        <v>0</v>
      </c>
    </row>
    <row r="14" spans="1:12" x14ac:dyDescent="0.25">
      <c r="A14" s="11" t="s">
        <v>357</v>
      </c>
      <c r="B14" s="19" t="s">
        <v>183</v>
      </c>
      <c r="C14" s="31">
        <v>2861100</v>
      </c>
      <c r="D14" s="31">
        <v>361100</v>
      </c>
      <c r="E14" s="31">
        <v>2500000</v>
      </c>
      <c r="F14" s="31">
        <v>0</v>
      </c>
      <c r="G14" s="31">
        <v>2246933.48</v>
      </c>
      <c r="H14" s="31">
        <v>156040.70000000001</v>
      </c>
      <c r="I14" s="31">
        <v>1653586.23</v>
      </c>
      <c r="J14" s="31">
        <v>437306.55000000005</v>
      </c>
      <c r="K14" s="31">
        <v>0</v>
      </c>
    </row>
    <row r="15" spans="1:12" ht="30" x14ac:dyDescent="0.25">
      <c r="A15" s="11" t="s">
        <v>356</v>
      </c>
      <c r="B15" s="19" t="s">
        <v>181</v>
      </c>
      <c r="C15" s="31">
        <v>2500000</v>
      </c>
      <c r="D15" s="31">
        <v>400000</v>
      </c>
      <c r="E15" s="31">
        <v>2100000</v>
      </c>
      <c r="F15" s="31">
        <v>0</v>
      </c>
      <c r="G15" s="31">
        <v>1965614.1700000002</v>
      </c>
      <c r="H15" s="31">
        <v>373970.09</v>
      </c>
      <c r="I15" s="31">
        <v>1591644.08</v>
      </c>
      <c r="J15" s="31">
        <v>0</v>
      </c>
      <c r="K15" s="31">
        <v>0</v>
      </c>
      <c r="L15" s="41" t="s">
        <v>495</v>
      </c>
    </row>
    <row r="16" spans="1:12" x14ac:dyDescent="0.25">
      <c r="A16" s="11" t="s">
        <v>192</v>
      </c>
      <c r="B16" s="20" t="s">
        <v>179</v>
      </c>
      <c r="C16" s="31">
        <v>11789100</v>
      </c>
      <c r="D16" s="31">
        <v>11789100</v>
      </c>
      <c r="E16" s="31">
        <v>0</v>
      </c>
      <c r="F16" s="31">
        <v>24312000</v>
      </c>
      <c r="G16" s="31">
        <v>12574333.640000001</v>
      </c>
      <c r="H16" s="31">
        <v>11102694.379999999</v>
      </c>
      <c r="I16" s="31">
        <v>0</v>
      </c>
      <c r="J16" s="31">
        <v>1471639.26</v>
      </c>
      <c r="K16" s="31">
        <v>21375952.890000001</v>
      </c>
    </row>
    <row r="17" spans="1:12" x14ac:dyDescent="0.25">
      <c r="A17" s="11" t="s">
        <v>190</v>
      </c>
      <c r="B17" s="19" t="s">
        <v>177</v>
      </c>
      <c r="C17" s="31">
        <v>6841900</v>
      </c>
      <c r="D17" s="31">
        <v>6841900</v>
      </c>
      <c r="E17" s="31">
        <v>0</v>
      </c>
      <c r="F17" s="31">
        <v>9817000</v>
      </c>
      <c r="G17" s="31">
        <v>6508177.129999999</v>
      </c>
      <c r="H17" s="31">
        <v>6508177.129999999</v>
      </c>
      <c r="I17" s="31">
        <v>0</v>
      </c>
      <c r="J17" s="31">
        <v>0</v>
      </c>
      <c r="K17" s="31">
        <v>8923142.75</v>
      </c>
    </row>
    <row r="18" spans="1:12" x14ac:dyDescent="0.25">
      <c r="A18" s="11" t="s">
        <v>188</v>
      </c>
      <c r="B18" s="19" t="s">
        <v>175</v>
      </c>
      <c r="C18" s="31">
        <v>282200</v>
      </c>
      <c r="D18" s="31">
        <v>282200</v>
      </c>
      <c r="E18" s="31">
        <v>0</v>
      </c>
      <c r="F18" s="31">
        <v>1710000</v>
      </c>
      <c r="G18" s="31">
        <v>498040.33</v>
      </c>
      <c r="H18" s="31">
        <v>264887.82</v>
      </c>
      <c r="I18" s="31">
        <v>0</v>
      </c>
      <c r="J18" s="31">
        <v>233152.51</v>
      </c>
      <c r="K18" s="31">
        <v>1211145.06</v>
      </c>
    </row>
    <row r="19" spans="1:12" x14ac:dyDescent="0.25">
      <c r="A19" s="11" t="s">
        <v>186</v>
      </c>
      <c r="B19" s="19" t="s">
        <v>173</v>
      </c>
      <c r="C19" s="31">
        <v>4235000</v>
      </c>
      <c r="D19" s="31">
        <v>4235000</v>
      </c>
      <c r="E19" s="31">
        <v>0</v>
      </c>
      <c r="F19" s="31">
        <v>12345000</v>
      </c>
      <c r="G19" s="31">
        <v>4845379.5699999994</v>
      </c>
      <c r="H19" s="31">
        <v>3899629.4299999997</v>
      </c>
      <c r="I19" s="31">
        <v>0</v>
      </c>
      <c r="J19" s="31">
        <v>945750.14</v>
      </c>
      <c r="K19" s="31">
        <v>10806721.99</v>
      </c>
    </row>
    <row r="20" spans="1:12" x14ac:dyDescent="0.25">
      <c r="A20" s="11" t="s">
        <v>184</v>
      </c>
      <c r="B20" s="19" t="s">
        <v>171</v>
      </c>
      <c r="C20" s="31">
        <v>430000</v>
      </c>
      <c r="D20" s="31">
        <v>430000</v>
      </c>
      <c r="E20" s="31">
        <v>0</v>
      </c>
      <c r="F20" s="31">
        <v>440000</v>
      </c>
      <c r="G20" s="31">
        <v>722736.61</v>
      </c>
      <c r="H20" s="31">
        <v>430000</v>
      </c>
      <c r="I20" s="31">
        <v>0</v>
      </c>
      <c r="J20" s="31">
        <v>292736.61</v>
      </c>
      <c r="K20" s="31">
        <v>434943.08999999997</v>
      </c>
    </row>
    <row r="21" spans="1:12" ht="30" x14ac:dyDescent="0.25">
      <c r="A21" s="11" t="s">
        <v>180</v>
      </c>
      <c r="B21" s="20" t="s">
        <v>213</v>
      </c>
      <c r="C21" s="31">
        <v>1651800</v>
      </c>
      <c r="D21" s="31">
        <v>1651800</v>
      </c>
      <c r="E21" s="31">
        <v>0</v>
      </c>
      <c r="F21" s="31">
        <v>1850400</v>
      </c>
      <c r="G21" s="31">
        <v>1546444.5299999998</v>
      </c>
      <c r="H21" s="31">
        <v>1546444.5299999998</v>
      </c>
      <c r="I21" s="31">
        <v>0</v>
      </c>
      <c r="J21" s="31">
        <v>0</v>
      </c>
      <c r="K21" s="31">
        <v>1120842.6599999999</v>
      </c>
    </row>
    <row r="22" spans="1:12" ht="30" x14ac:dyDescent="0.25">
      <c r="A22" s="11" t="s">
        <v>178</v>
      </c>
      <c r="B22" s="19" t="s">
        <v>213</v>
      </c>
      <c r="C22" s="31">
        <v>1301800</v>
      </c>
      <c r="D22" s="31">
        <v>1301800</v>
      </c>
      <c r="E22" s="31">
        <v>0</v>
      </c>
      <c r="F22" s="31">
        <v>1610400</v>
      </c>
      <c r="G22" s="31">
        <v>1196872.73</v>
      </c>
      <c r="H22" s="31">
        <v>1196872.73</v>
      </c>
      <c r="I22" s="31">
        <v>0</v>
      </c>
      <c r="J22" s="31">
        <v>0</v>
      </c>
      <c r="K22" s="31">
        <v>890235.95</v>
      </c>
    </row>
    <row r="23" spans="1:12" ht="30" x14ac:dyDescent="0.25">
      <c r="A23" s="11" t="s">
        <v>176</v>
      </c>
      <c r="B23" s="19" t="s">
        <v>166</v>
      </c>
      <c r="C23" s="31">
        <v>350000</v>
      </c>
      <c r="D23" s="31">
        <v>350000</v>
      </c>
      <c r="E23" s="31">
        <v>0</v>
      </c>
      <c r="F23" s="31">
        <v>240000</v>
      </c>
      <c r="G23" s="31">
        <v>349571.8</v>
      </c>
      <c r="H23" s="31">
        <v>349571.8</v>
      </c>
      <c r="I23" s="31">
        <v>0</v>
      </c>
      <c r="J23" s="31">
        <v>0</v>
      </c>
      <c r="K23" s="31">
        <v>230606.71</v>
      </c>
    </row>
    <row r="24" spans="1:12" ht="45" x14ac:dyDescent="0.25">
      <c r="A24" s="11" t="s">
        <v>170</v>
      </c>
      <c r="B24" s="20" t="s">
        <v>355</v>
      </c>
      <c r="C24" s="31">
        <v>3326000</v>
      </c>
      <c r="D24" s="31">
        <v>3326000</v>
      </c>
      <c r="E24" s="31">
        <v>0</v>
      </c>
      <c r="F24" s="31">
        <v>100000</v>
      </c>
      <c r="G24" s="31">
        <v>4129189.96</v>
      </c>
      <c r="H24" s="31">
        <v>3202854.3499999996</v>
      </c>
      <c r="I24" s="31">
        <v>0</v>
      </c>
      <c r="J24" s="31">
        <v>926335.61</v>
      </c>
      <c r="K24" s="31">
        <v>39561.96</v>
      </c>
    </row>
    <row r="25" spans="1:12" ht="45" x14ac:dyDescent="0.25">
      <c r="A25" s="11" t="s">
        <v>169</v>
      </c>
      <c r="B25" s="19" t="s">
        <v>354</v>
      </c>
      <c r="C25" s="31">
        <v>1738500</v>
      </c>
      <c r="D25" s="31">
        <v>1738500</v>
      </c>
      <c r="E25" s="31">
        <v>0</v>
      </c>
      <c r="F25" s="31">
        <v>100000</v>
      </c>
      <c r="G25" s="31">
        <v>2567924.63</v>
      </c>
      <c r="H25" s="31">
        <v>1641589.02</v>
      </c>
      <c r="I25" s="31">
        <v>0</v>
      </c>
      <c r="J25" s="31">
        <v>926335.61</v>
      </c>
      <c r="K25" s="31">
        <v>39561.96</v>
      </c>
    </row>
    <row r="26" spans="1:12" ht="30" x14ac:dyDescent="0.25">
      <c r="A26" s="11" t="s">
        <v>167</v>
      </c>
      <c r="B26" s="19" t="s">
        <v>353</v>
      </c>
      <c r="C26" s="31">
        <v>1587500</v>
      </c>
      <c r="D26" s="31">
        <v>1587500</v>
      </c>
      <c r="E26" s="31">
        <v>0</v>
      </c>
      <c r="F26" s="31">
        <v>0</v>
      </c>
      <c r="G26" s="31">
        <v>1561265.33</v>
      </c>
      <c r="H26" s="31">
        <v>1561265.33</v>
      </c>
      <c r="I26" s="31">
        <v>0</v>
      </c>
      <c r="J26" s="31">
        <v>0</v>
      </c>
      <c r="K26" s="31">
        <v>0</v>
      </c>
      <c r="L26" s="41" t="s">
        <v>495</v>
      </c>
    </row>
    <row r="27" spans="1:12" x14ac:dyDescent="0.25">
      <c r="A27" s="11" t="s">
        <v>165</v>
      </c>
      <c r="B27" s="20" t="s">
        <v>158</v>
      </c>
      <c r="C27" s="31">
        <v>990000</v>
      </c>
      <c r="D27" s="31">
        <v>990000</v>
      </c>
      <c r="E27" s="31">
        <v>0</v>
      </c>
      <c r="F27" s="31">
        <v>179500</v>
      </c>
      <c r="G27" s="31">
        <v>979997.71</v>
      </c>
      <c r="H27" s="31">
        <v>979997.71</v>
      </c>
      <c r="I27" s="31">
        <v>0</v>
      </c>
      <c r="J27" s="31">
        <v>0</v>
      </c>
      <c r="K27" s="31">
        <v>87846.14</v>
      </c>
    </row>
    <row r="28" spans="1:12" ht="30" x14ac:dyDescent="0.25">
      <c r="A28" s="11" t="s">
        <v>159</v>
      </c>
      <c r="B28" s="20" t="s">
        <v>156</v>
      </c>
      <c r="C28" s="31">
        <v>2629000</v>
      </c>
      <c r="D28" s="31">
        <v>2629000</v>
      </c>
      <c r="E28" s="31">
        <v>0</v>
      </c>
      <c r="F28" s="31">
        <v>11203000</v>
      </c>
      <c r="G28" s="31">
        <v>4171943.13</v>
      </c>
      <c r="H28" s="31">
        <v>2539038.66</v>
      </c>
      <c r="I28" s="31">
        <v>0</v>
      </c>
      <c r="J28" s="31">
        <v>1632904.4700000002</v>
      </c>
      <c r="K28" s="31">
        <v>8403097.120000001</v>
      </c>
    </row>
    <row r="29" spans="1:12" ht="0" hidden="1" customHeight="1" thickTop="1" x14ac:dyDescent="0.25"/>
    <row r="30" spans="1:12" ht="18" customHeight="1" x14ac:dyDescent="0.25"/>
  </sheetData>
  <mergeCells count="4">
    <mergeCell ref="C2:F2"/>
    <mergeCell ref="G2:K2"/>
    <mergeCell ref="A2:A3"/>
    <mergeCell ref="B2:B3"/>
  </mergeCells>
  <pageMargins left="1" right="1" top="1" bottom="1" header="1" footer="1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BD402-7504-41FF-AA1D-C67AAA953F45}">
  <dimension ref="B1:O31"/>
  <sheetViews>
    <sheetView showGridLines="0" workbookViewId="0">
      <selection activeCell="F6" sqref="F6"/>
    </sheetView>
  </sheetViews>
  <sheetFormatPr defaultColWidth="9.140625" defaultRowHeight="15" x14ac:dyDescent="0.25"/>
  <cols>
    <col min="1" max="1" width="9.140625" style="8"/>
    <col min="2" max="2" width="13.7109375" style="8" customWidth="1"/>
    <col min="3" max="3" width="61.7109375" style="8" customWidth="1"/>
    <col min="4" max="14" width="15.140625" style="8" customWidth="1"/>
    <col min="15" max="16384" width="9.140625" style="8"/>
  </cols>
  <sheetData>
    <row r="1" spans="2:15" customFormat="1" x14ac:dyDescent="0.25">
      <c r="B1" s="46" t="s">
        <v>510</v>
      </c>
    </row>
    <row r="2" spans="2:15" ht="16.5" customHeight="1" x14ac:dyDescent="0.25">
      <c r="B2" s="53" t="s">
        <v>2</v>
      </c>
      <c r="C2" s="54" t="s">
        <v>3</v>
      </c>
      <c r="D2" s="54" t="s">
        <v>370</v>
      </c>
      <c r="E2" s="51"/>
      <c r="F2" s="51"/>
      <c r="G2" s="51"/>
      <c r="H2" s="51"/>
      <c r="I2" s="54" t="s">
        <v>369</v>
      </c>
      <c r="J2" s="51"/>
      <c r="K2" s="51"/>
      <c r="L2" s="51"/>
      <c r="M2" s="51"/>
      <c r="N2" s="51"/>
    </row>
    <row r="3" spans="2:15" ht="60" x14ac:dyDescent="0.25">
      <c r="B3" s="53"/>
      <c r="C3" s="54"/>
      <c r="D3" s="24" t="s">
        <v>210</v>
      </c>
      <c r="E3" s="24" t="s">
        <v>148</v>
      </c>
      <c r="F3" s="24" t="s">
        <v>371</v>
      </c>
      <c r="G3" s="24" t="s">
        <v>118</v>
      </c>
      <c r="H3" s="24" t="s">
        <v>209</v>
      </c>
      <c r="I3" s="24" t="s">
        <v>210</v>
      </c>
      <c r="J3" s="24" t="s">
        <v>148</v>
      </c>
      <c r="K3" s="24" t="s">
        <v>371</v>
      </c>
      <c r="L3" s="24" t="s">
        <v>118</v>
      </c>
      <c r="M3" s="24" t="s">
        <v>145</v>
      </c>
      <c r="N3" s="24" t="s">
        <v>209</v>
      </c>
    </row>
    <row r="4" spans="2:15" ht="30" x14ac:dyDescent="0.25">
      <c r="B4" s="11" t="s">
        <v>208</v>
      </c>
      <c r="C4" s="23" t="s">
        <v>207</v>
      </c>
      <c r="D4" s="32">
        <f t="shared" ref="D4:N4" si="0">D5+D9+D10+D16+D21+D24+D29+D30</f>
        <v>65839122</v>
      </c>
      <c r="E4" s="32">
        <f t="shared" si="0"/>
        <v>62069180</v>
      </c>
      <c r="F4" s="32">
        <f t="shared" si="0"/>
        <v>1469942</v>
      </c>
      <c r="G4" s="32">
        <f t="shared" si="0"/>
        <v>2300000</v>
      </c>
      <c r="H4" s="32">
        <f t="shared" si="0"/>
        <v>46771500</v>
      </c>
      <c r="I4" s="32">
        <f t="shared" si="0"/>
        <v>82834106.590000004</v>
      </c>
      <c r="J4" s="32">
        <f t="shared" si="0"/>
        <v>60909296.340000004</v>
      </c>
      <c r="K4" s="32">
        <f t="shared" si="0"/>
        <v>1469942</v>
      </c>
      <c r="L4" s="32">
        <f t="shared" si="0"/>
        <v>4604120.1400000006</v>
      </c>
      <c r="M4" s="32">
        <f t="shared" si="0"/>
        <v>15850748.109999999</v>
      </c>
      <c r="N4" s="32">
        <f t="shared" si="0"/>
        <v>42014329.770000003</v>
      </c>
    </row>
    <row r="5" spans="2:15" ht="30" x14ac:dyDescent="0.25">
      <c r="B5" s="11" t="s">
        <v>206</v>
      </c>
      <c r="C5" s="20" t="s">
        <v>205</v>
      </c>
      <c r="D5" s="31">
        <f t="shared" ref="D5:N5" si="1">D6+D7+D8</f>
        <v>6727802</v>
      </c>
      <c r="E5" s="31">
        <f t="shared" si="1"/>
        <v>5257860</v>
      </c>
      <c r="F5" s="31">
        <f t="shared" si="1"/>
        <v>1469942</v>
      </c>
      <c r="G5" s="31">
        <f t="shared" si="1"/>
        <v>0</v>
      </c>
      <c r="H5" s="31">
        <f t="shared" si="1"/>
        <v>0</v>
      </c>
      <c r="I5" s="31">
        <f t="shared" si="1"/>
        <v>7503249.4900000002</v>
      </c>
      <c r="J5" s="31">
        <f t="shared" si="1"/>
        <v>5085027.8900000006</v>
      </c>
      <c r="K5" s="31">
        <f t="shared" si="1"/>
        <v>1469942</v>
      </c>
      <c r="L5" s="31">
        <f t="shared" si="1"/>
        <v>0</v>
      </c>
      <c r="M5" s="31">
        <f t="shared" si="1"/>
        <v>948279.6</v>
      </c>
      <c r="N5" s="31">
        <f t="shared" si="1"/>
        <v>0</v>
      </c>
    </row>
    <row r="6" spans="2:15" ht="30" x14ac:dyDescent="0.25">
      <c r="B6" s="11" t="s">
        <v>204</v>
      </c>
      <c r="C6" s="19" t="s">
        <v>203</v>
      </c>
      <c r="D6" s="31">
        <v>5863682</v>
      </c>
      <c r="E6" s="31">
        <v>4393740</v>
      </c>
      <c r="F6" s="31">
        <v>1469942</v>
      </c>
      <c r="G6" s="31">
        <v>0</v>
      </c>
      <c r="H6" s="31">
        <v>0</v>
      </c>
      <c r="I6" s="31">
        <v>5940918.0099999998</v>
      </c>
      <c r="J6" s="31">
        <v>4303055.41</v>
      </c>
      <c r="K6" s="31">
        <v>1469942</v>
      </c>
      <c r="L6" s="31">
        <v>0</v>
      </c>
      <c r="M6" s="31">
        <v>167920.59999999998</v>
      </c>
      <c r="N6" s="31">
        <v>0</v>
      </c>
    </row>
    <row r="7" spans="2:15" x14ac:dyDescent="0.25">
      <c r="B7" s="11" t="s">
        <v>362</v>
      </c>
      <c r="C7" s="19" t="s">
        <v>201</v>
      </c>
      <c r="D7" s="31">
        <v>644000</v>
      </c>
      <c r="E7" s="31">
        <v>644000</v>
      </c>
      <c r="F7" s="31">
        <v>0</v>
      </c>
      <c r="G7" s="31">
        <v>0</v>
      </c>
      <c r="H7" s="31">
        <v>0</v>
      </c>
      <c r="I7" s="31">
        <v>591972.48</v>
      </c>
      <c r="J7" s="31">
        <v>591972.48</v>
      </c>
      <c r="K7" s="31">
        <v>0</v>
      </c>
      <c r="L7" s="31">
        <v>0</v>
      </c>
      <c r="M7" s="31">
        <v>0</v>
      </c>
      <c r="N7" s="31">
        <v>0</v>
      </c>
      <c r="O7" s="41" t="s">
        <v>495</v>
      </c>
    </row>
    <row r="8" spans="2:15" x14ac:dyDescent="0.25">
      <c r="B8" s="11" t="s">
        <v>202</v>
      </c>
      <c r="C8" s="19" t="s">
        <v>197</v>
      </c>
      <c r="D8" s="31">
        <v>220120</v>
      </c>
      <c r="E8" s="31">
        <v>220120</v>
      </c>
      <c r="F8" s="31">
        <v>0</v>
      </c>
      <c r="G8" s="31">
        <v>0</v>
      </c>
      <c r="H8" s="31">
        <v>0</v>
      </c>
      <c r="I8" s="31">
        <v>970359</v>
      </c>
      <c r="J8" s="31">
        <v>190000</v>
      </c>
      <c r="K8" s="31">
        <v>0</v>
      </c>
      <c r="L8" s="31">
        <v>0</v>
      </c>
      <c r="M8" s="31">
        <v>780359</v>
      </c>
      <c r="N8" s="31">
        <v>0</v>
      </c>
    </row>
    <row r="9" spans="2:15" x14ac:dyDescent="0.25">
      <c r="B9" s="11" t="s">
        <v>361</v>
      </c>
      <c r="C9" s="20" t="s">
        <v>193</v>
      </c>
      <c r="D9" s="31">
        <v>16328830</v>
      </c>
      <c r="E9" s="31">
        <v>16328830</v>
      </c>
      <c r="F9" s="31">
        <v>0</v>
      </c>
      <c r="G9" s="31">
        <v>0</v>
      </c>
      <c r="H9" s="31">
        <v>0</v>
      </c>
      <c r="I9" s="31">
        <v>16035543.280000001</v>
      </c>
      <c r="J9" s="31">
        <v>16035543.280000001</v>
      </c>
      <c r="K9" s="31">
        <v>0</v>
      </c>
      <c r="L9" s="31">
        <v>0</v>
      </c>
      <c r="M9" s="31">
        <v>0</v>
      </c>
      <c r="N9" s="31">
        <v>0</v>
      </c>
    </row>
    <row r="10" spans="2:15" x14ac:dyDescent="0.25">
      <c r="B10" s="11" t="s">
        <v>194</v>
      </c>
      <c r="C10" s="20" t="s">
        <v>191</v>
      </c>
      <c r="D10" s="31">
        <v>21981640</v>
      </c>
      <c r="E10" s="31">
        <v>19681640</v>
      </c>
      <c r="F10" s="31">
        <v>0</v>
      </c>
      <c r="G10" s="31">
        <v>2300000</v>
      </c>
      <c r="H10" s="31">
        <v>7306000</v>
      </c>
      <c r="I10" s="31">
        <v>25078368.549999997</v>
      </c>
      <c r="J10" s="31">
        <v>19428543.57</v>
      </c>
      <c r="K10" s="31">
        <v>0</v>
      </c>
      <c r="L10" s="31">
        <v>4604120.1400000006</v>
      </c>
      <c r="M10" s="31">
        <v>1045704.84</v>
      </c>
      <c r="N10" s="31">
        <v>5877162.4199999999</v>
      </c>
    </row>
    <row r="11" spans="2:15" x14ac:dyDescent="0.25">
      <c r="B11" s="11" t="s">
        <v>360</v>
      </c>
      <c r="C11" s="19" t="s">
        <v>189</v>
      </c>
      <c r="D11" s="31">
        <v>8888730</v>
      </c>
      <c r="E11" s="31">
        <v>8888730</v>
      </c>
      <c r="F11" s="31">
        <v>0</v>
      </c>
      <c r="G11" s="31">
        <v>0</v>
      </c>
      <c r="H11" s="31">
        <v>7006000</v>
      </c>
      <c r="I11" s="31">
        <v>9174072.2199999988</v>
      </c>
      <c r="J11" s="31">
        <v>8809077.040000001</v>
      </c>
      <c r="K11" s="31">
        <v>0</v>
      </c>
      <c r="L11" s="31">
        <v>0</v>
      </c>
      <c r="M11" s="31">
        <v>364995.18</v>
      </c>
      <c r="N11" s="31">
        <v>5727522.4199999999</v>
      </c>
    </row>
    <row r="12" spans="2:15" x14ac:dyDescent="0.25">
      <c r="B12" s="11" t="s">
        <v>359</v>
      </c>
      <c r="C12" s="19" t="s">
        <v>187</v>
      </c>
      <c r="D12" s="31">
        <v>600010</v>
      </c>
      <c r="E12" s="31">
        <v>600010</v>
      </c>
      <c r="F12" s="31">
        <v>0</v>
      </c>
      <c r="G12" s="31">
        <v>0</v>
      </c>
      <c r="H12" s="31">
        <v>0</v>
      </c>
      <c r="I12" s="31">
        <v>575324.32000000007</v>
      </c>
      <c r="J12" s="31">
        <v>575324.32000000007</v>
      </c>
      <c r="K12" s="31">
        <v>0</v>
      </c>
      <c r="L12" s="31">
        <v>0</v>
      </c>
      <c r="M12" s="31">
        <v>0</v>
      </c>
      <c r="N12" s="31">
        <v>0</v>
      </c>
    </row>
    <row r="13" spans="2:15" ht="30" x14ac:dyDescent="0.25">
      <c r="B13" s="11" t="s">
        <v>358</v>
      </c>
      <c r="C13" s="19" t="s">
        <v>185</v>
      </c>
      <c r="D13" s="31">
        <v>9516400</v>
      </c>
      <c r="E13" s="31">
        <v>9516400</v>
      </c>
      <c r="F13" s="31">
        <v>0</v>
      </c>
      <c r="G13" s="31">
        <v>0</v>
      </c>
      <c r="H13" s="31">
        <v>300000</v>
      </c>
      <c r="I13" s="31">
        <v>9391266.5700000003</v>
      </c>
      <c r="J13" s="31">
        <v>9391266.5700000003</v>
      </c>
      <c r="K13" s="31">
        <v>0</v>
      </c>
      <c r="L13" s="31">
        <v>0</v>
      </c>
      <c r="M13" s="31">
        <v>0</v>
      </c>
      <c r="N13" s="31">
        <v>149640</v>
      </c>
    </row>
    <row r="14" spans="2:15" x14ac:dyDescent="0.25">
      <c r="B14" s="11" t="s">
        <v>357</v>
      </c>
      <c r="C14" s="19" t="s">
        <v>183</v>
      </c>
      <c r="D14" s="31">
        <v>2521500</v>
      </c>
      <c r="E14" s="31">
        <v>221500</v>
      </c>
      <c r="F14" s="31">
        <v>0</v>
      </c>
      <c r="G14" s="31">
        <v>2300000</v>
      </c>
      <c r="H14" s="31">
        <v>0</v>
      </c>
      <c r="I14" s="31">
        <v>2351057.2000000002</v>
      </c>
      <c r="J14" s="31">
        <v>203560.87999999998</v>
      </c>
      <c r="K14" s="31">
        <v>0</v>
      </c>
      <c r="L14" s="31">
        <v>1466786.6600000001</v>
      </c>
      <c r="M14" s="31">
        <v>680709.66</v>
      </c>
      <c r="N14" s="31">
        <v>0</v>
      </c>
    </row>
    <row r="15" spans="2:15" ht="30" x14ac:dyDescent="0.25">
      <c r="B15" s="11" t="s">
        <v>356</v>
      </c>
      <c r="C15" s="19" t="s">
        <v>181</v>
      </c>
      <c r="D15" s="31">
        <v>455000</v>
      </c>
      <c r="E15" s="31">
        <v>455000</v>
      </c>
      <c r="F15" s="31">
        <v>0</v>
      </c>
      <c r="G15" s="31">
        <v>0</v>
      </c>
      <c r="H15" s="31">
        <v>0</v>
      </c>
      <c r="I15" s="31">
        <v>3586648.24</v>
      </c>
      <c r="J15" s="31">
        <v>449314.76</v>
      </c>
      <c r="K15" s="31">
        <v>0</v>
      </c>
      <c r="L15" s="31">
        <v>3137333.48</v>
      </c>
      <c r="M15" s="31">
        <v>0</v>
      </c>
      <c r="N15" s="31">
        <v>0</v>
      </c>
      <c r="O15" s="41" t="s">
        <v>495</v>
      </c>
    </row>
    <row r="16" spans="2:15" x14ac:dyDescent="0.25">
      <c r="B16" s="11" t="s">
        <v>192</v>
      </c>
      <c r="C16" s="20" t="s">
        <v>179</v>
      </c>
      <c r="D16" s="31">
        <v>8321700</v>
      </c>
      <c r="E16" s="31">
        <v>8321700</v>
      </c>
      <c r="F16" s="31">
        <v>0</v>
      </c>
      <c r="G16" s="31">
        <v>0</v>
      </c>
      <c r="H16" s="31">
        <v>25625000</v>
      </c>
      <c r="I16" s="31">
        <v>9735724.6899999995</v>
      </c>
      <c r="J16" s="31">
        <v>8007537.3499999996</v>
      </c>
      <c r="K16" s="31">
        <v>0</v>
      </c>
      <c r="L16" s="31">
        <v>0</v>
      </c>
      <c r="M16" s="31">
        <v>1728187.3399999999</v>
      </c>
      <c r="N16" s="31">
        <v>24594243.490000002</v>
      </c>
    </row>
    <row r="17" spans="2:15" x14ac:dyDescent="0.25">
      <c r="B17" s="11" t="s">
        <v>190</v>
      </c>
      <c r="C17" s="19" t="s">
        <v>177</v>
      </c>
      <c r="D17" s="31">
        <v>6981700</v>
      </c>
      <c r="E17" s="31">
        <v>6981700</v>
      </c>
      <c r="F17" s="31">
        <v>0</v>
      </c>
      <c r="G17" s="31">
        <v>0</v>
      </c>
      <c r="H17" s="31">
        <v>9527000</v>
      </c>
      <c r="I17" s="31">
        <v>6808062.9499999993</v>
      </c>
      <c r="J17" s="31">
        <v>6808062.9499999993</v>
      </c>
      <c r="K17" s="31">
        <v>0</v>
      </c>
      <c r="L17" s="31">
        <v>0</v>
      </c>
      <c r="M17" s="31">
        <v>0</v>
      </c>
      <c r="N17" s="31">
        <v>9396482.8599999994</v>
      </c>
    </row>
    <row r="18" spans="2:15" x14ac:dyDescent="0.25">
      <c r="B18" s="11" t="s">
        <v>188</v>
      </c>
      <c r="C18" s="19" t="s">
        <v>175</v>
      </c>
      <c r="D18" s="31">
        <v>300000</v>
      </c>
      <c r="E18" s="31">
        <v>300000</v>
      </c>
      <c r="F18" s="31">
        <v>0</v>
      </c>
      <c r="G18" s="31">
        <v>0</v>
      </c>
      <c r="H18" s="31">
        <v>958200</v>
      </c>
      <c r="I18" s="31">
        <v>1216721.1400000001</v>
      </c>
      <c r="J18" s="31">
        <v>296848.2</v>
      </c>
      <c r="K18" s="31">
        <v>0</v>
      </c>
      <c r="L18" s="31">
        <v>0</v>
      </c>
      <c r="M18" s="31">
        <v>919872.94000000018</v>
      </c>
      <c r="N18" s="31">
        <v>862440.21</v>
      </c>
    </row>
    <row r="19" spans="2:15" x14ac:dyDescent="0.25">
      <c r="B19" s="11" t="s">
        <v>186</v>
      </c>
      <c r="C19" s="19" t="s">
        <v>173</v>
      </c>
      <c r="D19" s="31">
        <v>805000</v>
      </c>
      <c r="E19" s="31">
        <v>805000</v>
      </c>
      <c r="F19" s="31">
        <v>0</v>
      </c>
      <c r="G19" s="31">
        <v>0</v>
      </c>
      <c r="H19" s="31">
        <v>15111800</v>
      </c>
      <c r="I19" s="31">
        <v>1190253.96</v>
      </c>
      <c r="J19" s="31">
        <v>668257.94999999995</v>
      </c>
      <c r="K19" s="31">
        <v>0</v>
      </c>
      <c r="L19" s="31">
        <v>0</v>
      </c>
      <c r="M19" s="31">
        <v>521996.01</v>
      </c>
      <c r="N19" s="31">
        <v>14307565.420000002</v>
      </c>
    </row>
    <row r="20" spans="2:15" x14ac:dyDescent="0.25">
      <c r="B20" s="11" t="s">
        <v>184</v>
      </c>
      <c r="C20" s="19" t="s">
        <v>171</v>
      </c>
      <c r="D20" s="31">
        <v>235000</v>
      </c>
      <c r="E20" s="31">
        <v>235000</v>
      </c>
      <c r="F20" s="31">
        <v>0</v>
      </c>
      <c r="G20" s="31">
        <v>0</v>
      </c>
      <c r="H20" s="31">
        <v>28000</v>
      </c>
      <c r="I20" s="31">
        <v>520686.64</v>
      </c>
      <c r="J20" s="31">
        <v>234368.25</v>
      </c>
      <c r="K20" s="31">
        <v>0</v>
      </c>
      <c r="L20" s="31">
        <v>0</v>
      </c>
      <c r="M20" s="31">
        <v>286318.39</v>
      </c>
      <c r="N20" s="31">
        <v>27755</v>
      </c>
    </row>
    <row r="21" spans="2:15" ht="30" x14ac:dyDescent="0.25">
      <c r="B21" s="11" t="s">
        <v>180</v>
      </c>
      <c r="C21" s="20" t="s">
        <v>213</v>
      </c>
      <c r="D21" s="31">
        <v>1474300</v>
      </c>
      <c r="E21" s="31">
        <v>1474300</v>
      </c>
      <c r="F21" s="31">
        <v>0</v>
      </c>
      <c r="G21" s="31">
        <v>0</v>
      </c>
      <c r="H21" s="31">
        <v>990000</v>
      </c>
      <c r="I21" s="31">
        <v>1449580.28</v>
      </c>
      <c r="J21" s="31">
        <v>1449580.28</v>
      </c>
      <c r="K21" s="31">
        <v>0</v>
      </c>
      <c r="L21" s="31">
        <v>0</v>
      </c>
      <c r="M21" s="31">
        <v>0</v>
      </c>
      <c r="N21" s="31">
        <v>778822.15999999992</v>
      </c>
    </row>
    <row r="22" spans="2:15" ht="30" x14ac:dyDescent="0.25">
      <c r="B22" s="11" t="s">
        <v>178</v>
      </c>
      <c r="C22" s="19" t="s">
        <v>213</v>
      </c>
      <c r="D22" s="31">
        <v>1124300</v>
      </c>
      <c r="E22" s="31">
        <v>1124300</v>
      </c>
      <c r="F22" s="31">
        <v>0</v>
      </c>
      <c r="G22" s="31">
        <v>0</v>
      </c>
      <c r="H22" s="31">
        <v>750000</v>
      </c>
      <c r="I22" s="31">
        <v>1100635.29</v>
      </c>
      <c r="J22" s="31">
        <v>1100635.29</v>
      </c>
      <c r="K22" s="31">
        <v>0</v>
      </c>
      <c r="L22" s="31">
        <v>0</v>
      </c>
      <c r="M22" s="31">
        <v>0</v>
      </c>
      <c r="N22" s="31">
        <v>584990.25</v>
      </c>
    </row>
    <row r="23" spans="2:15" ht="30" x14ac:dyDescent="0.25">
      <c r="B23" s="11" t="s">
        <v>176</v>
      </c>
      <c r="C23" s="19" t="s">
        <v>166</v>
      </c>
      <c r="D23" s="31">
        <v>350000</v>
      </c>
      <c r="E23" s="31">
        <v>350000</v>
      </c>
      <c r="F23" s="31">
        <v>0</v>
      </c>
      <c r="G23" s="31">
        <v>0</v>
      </c>
      <c r="H23" s="31">
        <v>240000</v>
      </c>
      <c r="I23" s="31">
        <v>348944.99</v>
      </c>
      <c r="J23" s="31">
        <v>348944.99</v>
      </c>
      <c r="K23" s="31">
        <v>0</v>
      </c>
      <c r="L23" s="31">
        <v>0</v>
      </c>
      <c r="M23" s="31">
        <v>0</v>
      </c>
      <c r="N23" s="31">
        <v>193831.90999999997</v>
      </c>
    </row>
    <row r="24" spans="2:15" ht="45" x14ac:dyDescent="0.25">
      <c r="B24" s="11" t="s">
        <v>170</v>
      </c>
      <c r="C24" s="20" t="s">
        <v>368</v>
      </c>
      <c r="D24" s="31">
        <v>4842400</v>
      </c>
      <c r="E24" s="31">
        <v>4842400</v>
      </c>
      <c r="F24" s="31">
        <v>0</v>
      </c>
      <c r="G24" s="31">
        <v>0</v>
      </c>
      <c r="H24" s="31">
        <v>110000</v>
      </c>
      <c r="I24" s="31">
        <v>5995340.6200000001</v>
      </c>
      <c r="J24" s="31">
        <v>4795560.84</v>
      </c>
      <c r="K24" s="31">
        <v>0</v>
      </c>
      <c r="L24" s="31">
        <v>0</v>
      </c>
      <c r="M24" s="31">
        <v>1199779.78</v>
      </c>
      <c r="N24" s="31">
        <v>37189.81</v>
      </c>
    </row>
    <row r="25" spans="2:15" ht="45" x14ac:dyDescent="0.25">
      <c r="B25" s="11" t="s">
        <v>169</v>
      </c>
      <c r="C25" s="19" t="s">
        <v>354</v>
      </c>
      <c r="D25" s="31">
        <v>2606700</v>
      </c>
      <c r="E25" s="31">
        <v>2606700</v>
      </c>
      <c r="F25" s="31">
        <v>0</v>
      </c>
      <c r="G25" s="31">
        <v>0</v>
      </c>
      <c r="H25" s="31">
        <v>110000</v>
      </c>
      <c r="I25" s="31">
        <v>3761813.96</v>
      </c>
      <c r="J25" s="31">
        <v>2562034.1800000002</v>
      </c>
      <c r="K25" s="31">
        <v>0</v>
      </c>
      <c r="L25" s="31">
        <v>0</v>
      </c>
      <c r="M25" s="31">
        <v>1199779.78</v>
      </c>
      <c r="N25" s="31">
        <v>37189.81</v>
      </c>
    </row>
    <row r="26" spans="2:15" ht="45" x14ac:dyDescent="0.25">
      <c r="B26" s="11" t="s">
        <v>367</v>
      </c>
      <c r="C26" s="21" t="s">
        <v>354</v>
      </c>
      <c r="D26" s="31">
        <v>1466400</v>
      </c>
      <c r="E26" s="31">
        <v>1466400</v>
      </c>
      <c r="F26" s="31">
        <v>0</v>
      </c>
      <c r="G26" s="31">
        <v>0</v>
      </c>
      <c r="H26" s="31">
        <v>110000</v>
      </c>
      <c r="I26" s="31">
        <v>2635511.2400000002</v>
      </c>
      <c r="J26" s="31">
        <v>1435731.46</v>
      </c>
      <c r="K26" s="31">
        <v>0</v>
      </c>
      <c r="L26" s="31">
        <v>0</v>
      </c>
      <c r="M26" s="31">
        <v>1199779.78</v>
      </c>
      <c r="N26" s="31">
        <v>37189.81</v>
      </c>
    </row>
    <row r="27" spans="2:15" ht="30" x14ac:dyDescent="0.25">
      <c r="B27" s="11" t="s">
        <v>366</v>
      </c>
      <c r="C27" s="21" t="s">
        <v>365</v>
      </c>
      <c r="D27" s="31">
        <v>1140300</v>
      </c>
      <c r="E27" s="31">
        <v>1140300</v>
      </c>
      <c r="F27" s="31">
        <v>0</v>
      </c>
      <c r="G27" s="31">
        <v>0</v>
      </c>
      <c r="H27" s="31">
        <v>0</v>
      </c>
      <c r="I27" s="31">
        <v>1126302.72</v>
      </c>
      <c r="J27" s="31">
        <v>1126302.72</v>
      </c>
      <c r="K27" s="31">
        <v>0</v>
      </c>
      <c r="L27" s="31">
        <v>0</v>
      </c>
      <c r="M27" s="31">
        <v>0</v>
      </c>
      <c r="N27" s="31">
        <v>0</v>
      </c>
    </row>
    <row r="28" spans="2:15" ht="30" x14ac:dyDescent="0.25">
      <c r="B28" s="11" t="s">
        <v>167</v>
      </c>
      <c r="C28" s="19" t="s">
        <v>353</v>
      </c>
      <c r="D28" s="31">
        <v>2235700</v>
      </c>
      <c r="E28" s="31">
        <v>2235700</v>
      </c>
      <c r="F28" s="31">
        <v>0</v>
      </c>
      <c r="G28" s="31">
        <v>0</v>
      </c>
      <c r="H28" s="31">
        <v>0</v>
      </c>
      <c r="I28" s="31">
        <v>2233526.66</v>
      </c>
      <c r="J28" s="31">
        <v>2233526.66</v>
      </c>
      <c r="K28" s="31">
        <v>0</v>
      </c>
      <c r="L28" s="31">
        <v>0</v>
      </c>
      <c r="M28" s="31">
        <v>0</v>
      </c>
      <c r="N28" s="31">
        <v>0</v>
      </c>
      <c r="O28" s="41" t="s">
        <v>495</v>
      </c>
    </row>
    <row r="29" spans="2:15" x14ac:dyDescent="0.25">
      <c r="B29" s="11" t="s">
        <v>165</v>
      </c>
      <c r="C29" s="20" t="s">
        <v>158</v>
      </c>
      <c r="D29" s="31">
        <v>1161250</v>
      </c>
      <c r="E29" s="31">
        <v>1161250</v>
      </c>
      <c r="F29" s="31">
        <v>0</v>
      </c>
      <c r="G29" s="31">
        <v>0</v>
      </c>
      <c r="H29" s="31">
        <v>117500</v>
      </c>
      <c r="I29" s="31">
        <v>1149557.6099999999</v>
      </c>
      <c r="J29" s="31">
        <v>1149557.6099999999</v>
      </c>
      <c r="K29" s="31">
        <v>0</v>
      </c>
      <c r="L29" s="31">
        <v>0</v>
      </c>
      <c r="M29" s="31">
        <v>0</v>
      </c>
      <c r="N29" s="31">
        <v>67478.58</v>
      </c>
    </row>
    <row r="30" spans="2:15" ht="30" x14ac:dyDescent="0.25">
      <c r="B30" s="11" t="s">
        <v>159</v>
      </c>
      <c r="C30" s="20" t="s">
        <v>156</v>
      </c>
      <c r="D30" s="31">
        <v>5001200</v>
      </c>
      <c r="E30" s="31">
        <v>5001200</v>
      </c>
      <c r="F30" s="31">
        <v>0</v>
      </c>
      <c r="G30" s="31">
        <v>0</v>
      </c>
      <c r="H30" s="31">
        <v>12623000</v>
      </c>
      <c r="I30" s="31">
        <v>15886742.07</v>
      </c>
      <c r="J30" s="31">
        <v>4957945.5199999996</v>
      </c>
      <c r="K30" s="31">
        <v>0</v>
      </c>
      <c r="L30" s="31">
        <v>0</v>
      </c>
      <c r="M30" s="31">
        <v>10928796.550000001</v>
      </c>
      <c r="N30" s="31">
        <v>10659433.310000001</v>
      </c>
    </row>
    <row r="31" spans="2:15" ht="18" customHeight="1" x14ac:dyDescent="0.25"/>
  </sheetData>
  <mergeCells count="4">
    <mergeCell ref="D2:H2"/>
    <mergeCell ref="I2:N2"/>
    <mergeCell ref="B2:B3"/>
    <mergeCell ref="C2:C3"/>
  </mergeCells>
  <pageMargins left="1" right="1" top="1" bottom="1" header="1" footer="1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68F47-7CB2-4449-B57C-9EE6A4DFFA5B}">
  <dimension ref="B2:O36"/>
  <sheetViews>
    <sheetView showGridLines="0" workbookViewId="0">
      <selection activeCell="M8" sqref="M8"/>
    </sheetView>
  </sheetViews>
  <sheetFormatPr defaultColWidth="9.140625" defaultRowHeight="15" x14ac:dyDescent="0.25"/>
  <cols>
    <col min="1" max="1" width="9.140625" style="8"/>
    <col min="2" max="2" width="13.7109375" style="8" customWidth="1"/>
    <col min="3" max="3" width="61.7109375" style="15" customWidth="1"/>
    <col min="4" max="8" width="15.140625" style="8" customWidth="1"/>
    <col min="9" max="9" width="16.28515625" style="8" bestFit="1" customWidth="1"/>
    <col min="10" max="14" width="15.140625" style="8" customWidth="1"/>
    <col min="15" max="16384" width="9.140625" style="8"/>
  </cols>
  <sheetData>
    <row r="2" spans="2:15" customFormat="1" x14ac:dyDescent="0.25">
      <c r="B2" s="46" t="s">
        <v>510</v>
      </c>
    </row>
    <row r="3" spans="2:15" ht="16.5" customHeight="1" x14ac:dyDescent="0.25">
      <c r="B3" s="53" t="s">
        <v>2</v>
      </c>
      <c r="C3" s="54" t="s">
        <v>3</v>
      </c>
      <c r="D3" s="54" t="s">
        <v>384</v>
      </c>
      <c r="E3" s="51"/>
      <c r="F3" s="51"/>
      <c r="G3" s="51"/>
      <c r="H3" s="51"/>
      <c r="I3" s="54" t="s">
        <v>383</v>
      </c>
      <c r="J3" s="51"/>
      <c r="K3" s="51"/>
      <c r="L3" s="51"/>
      <c r="M3" s="51"/>
      <c r="N3" s="51"/>
    </row>
    <row r="4" spans="2:15" ht="60" x14ac:dyDescent="0.25">
      <c r="B4" s="53"/>
      <c r="C4" s="54"/>
      <c r="D4" s="24" t="s">
        <v>210</v>
      </c>
      <c r="E4" s="24" t="s">
        <v>148</v>
      </c>
      <c r="F4" s="24" t="s">
        <v>371</v>
      </c>
      <c r="G4" s="24" t="s">
        <v>118</v>
      </c>
      <c r="H4" s="24" t="s">
        <v>209</v>
      </c>
      <c r="I4" s="24" t="s">
        <v>210</v>
      </c>
      <c r="J4" s="24" t="s">
        <v>148</v>
      </c>
      <c r="K4" s="24" t="s">
        <v>371</v>
      </c>
      <c r="L4" s="24" t="s">
        <v>118</v>
      </c>
      <c r="M4" s="24" t="s">
        <v>145</v>
      </c>
      <c r="N4" s="24" t="s">
        <v>209</v>
      </c>
    </row>
    <row r="5" spans="2:15" ht="30" x14ac:dyDescent="0.25">
      <c r="B5" s="11" t="s">
        <v>208</v>
      </c>
      <c r="C5" s="26" t="s">
        <v>207</v>
      </c>
      <c r="D5" s="32">
        <f t="shared" ref="D5:N5" si="0">D6+D15+D16+D22+D27+D30+D32+D33</f>
        <v>93630708</v>
      </c>
      <c r="E5" s="32">
        <f t="shared" si="0"/>
        <v>82800650</v>
      </c>
      <c r="F5" s="32">
        <f t="shared" si="0"/>
        <v>8530058</v>
      </c>
      <c r="G5" s="32">
        <f t="shared" si="0"/>
        <v>2300000</v>
      </c>
      <c r="H5" s="32">
        <f t="shared" si="0"/>
        <v>70857400</v>
      </c>
      <c r="I5" s="32">
        <f t="shared" si="0"/>
        <v>109689074.18999998</v>
      </c>
      <c r="J5" s="32">
        <f t="shared" si="0"/>
        <v>81565507.409999982</v>
      </c>
      <c r="K5" s="32">
        <f t="shared" si="0"/>
        <v>8530058</v>
      </c>
      <c r="L5" s="32">
        <f t="shared" si="0"/>
        <v>2606763.4699999997</v>
      </c>
      <c r="M5" s="32">
        <f t="shared" si="0"/>
        <v>16986745.309999999</v>
      </c>
      <c r="N5" s="32">
        <f t="shared" si="0"/>
        <v>54290887.880000003</v>
      </c>
    </row>
    <row r="6" spans="2:15" x14ac:dyDescent="0.25">
      <c r="B6" s="11" t="s">
        <v>206</v>
      </c>
      <c r="C6" s="33" t="s">
        <v>205</v>
      </c>
      <c r="D6" s="31">
        <f t="shared" ref="D6:N6" si="1">D7+D10+D13+D14</f>
        <v>16357858</v>
      </c>
      <c r="E6" s="31">
        <f t="shared" si="1"/>
        <v>7827800</v>
      </c>
      <c r="F6" s="31">
        <f t="shared" si="1"/>
        <v>8530058</v>
      </c>
      <c r="G6" s="31">
        <f t="shared" si="1"/>
        <v>0</v>
      </c>
      <c r="H6" s="31">
        <f t="shared" si="1"/>
        <v>0</v>
      </c>
      <c r="I6" s="31">
        <f t="shared" si="1"/>
        <v>19857398.150000002</v>
      </c>
      <c r="J6" s="31">
        <f t="shared" si="1"/>
        <v>7713010.8699999992</v>
      </c>
      <c r="K6" s="31">
        <f t="shared" si="1"/>
        <v>8530058</v>
      </c>
      <c r="L6" s="31">
        <f t="shared" si="1"/>
        <v>0</v>
      </c>
      <c r="M6" s="31">
        <f t="shared" si="1"/>
        <v>3614329.2800000003</v>
      </c>
      <c r="N6" s="31">
        <f t="shared" si="1"/>
        <v>0</v>
      </c>
    </row>
    <row r="7" spans="2:15" ht="30" x14ac:dyDescent="0.25">
      <c r="B7" s="11" t="s">
        <v>204</v>
      </c>
      <c r="C7" s="33" t="s">
        <v>203</v>
      </c>
      <c r="D7" s="31">
        <f t="shared" ref="D7:N7" si="2">D8+D9</f>
        <v>14027708</v>
      </c>
      <c r="E7" s="31">
        <f t="shared" si="2"/>
        <v>5497650</v>
      </c>
      <c r="F7" s="31">
        <f t="shared" si="2"/>
        <v>8530058</v>
      </c>
      <c r="G7" s="31">
        <f t="shared" si="2"/>
        <v>0</v>
      </c>
      <c r="H7" s="31">
        <f t="shared" si="2"/>
        <v>0</v>
      </c>
      <c r="I7" s="31">
        <f t="shared" si="2"/>
        <v>17534171.210000001</v>
      </c>
      <c r="J7" s="31">
        <f t="shared" si="2"/>
        <v>5454440.3299999991</v>
      </c>
      <c r="K7" s="31">
        <f t="shared" si="2"/>
        <v>8530058</v>
      </c>
      <c r="L7" s="31">
        <f t="shared" si="2"/>
        <v>0</v>
      </c>
      <c r="M7" s="31">
        <f t="shared" si="2"/>
        <v>3549672.8800000004</v>
      </c>
      <c r="N7" s="31">
        <f t="shared" si="2"/>
        <v>0</v>
      </c>
    </row>
    <row r="8" spans="2:15" ht="30" x14ac:dyDescent="0.25">
      <c r="B8" s="11" t="s">
        <v>382</v>
      </c>
      <c r="C8" s="33" t="s">
        <v>203</v>
      </c>
      <c r="D8" s="31">
        <v>14027708</v>
      </c>
      <c r="E8" s="31">
        <v>5497650</v>
      </c>
      <c r="F8" s="31">
        <v>8530058</v>
      </c>
      <c r="G8" s="31">
        <v>0</v>
      </c>
      <c r="H8" s="31">
        <v>0</v>
      </c>
      <c r="I8" s="31">
        <v>14251198.539999999</v>
      </c>
      <c r="J8" s="31">
        <v>5454440.3299999991</v>
      </c>
      <c r="K8" s="31">
        <v>8530058</v>
      </c>
      <c r="L8" s="31">
        <v>0</v>
      </c>
      <c r="M8" s="31">
        <v>266700.21000000002</v>
      </c>
      <c r="N8" s="31">
        <v>0</v>
      </c>
    </row>
    <row r="9" spans="2:15" x14ac:dyDescent="0.25">
      <c r="B9" s="11" t="s">
        <v>381</v>
      </c>
      <c r="C9" s="33" t="s">
        <v>380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3282972.6700000004</v>
      </c>
      <c r="J9" s="31">
        <v>0</v>
      </c>
      <c r="K9" s="31">
        <v>0</v>
      </c>
      <c r="L9" s="31">
        <v>0</v>
      </c>
      <c r="M9" s="31">
        <v>3282972.6700000004</v>
      </c>
      <c r="N9" s="31">
        <v>0</v>
      </c>
    </row>
    <row r="10" spans="2:15" x14ac:dyDescent="0.25">
      <c r="B10" s="11" t="s">
        <v>362</v>
      </c>
      <c r="C10" s="33" t="s">
        <v>201</v>
      </c>
      <c r="D10" s="31">
        <v>901300</v>
      </c>
      <c r="E10" s="31">
        <v>901300</v>
      </c>
      <c r="F10" s="31">
        <v>0</v>
      </c>
      <c r="G10" s="31">
        <v>0</v>
      </c>
      <c r="H10" s="31">
        <v>0</v>
      </c>
      <c r="I10" s="31">
        <v>831912.69</v>
      </c>
      <c r="J10" s="31">
        <v>831912.69</v>
      </c>
      <c r="K10" s="31">
        <v>0</v>
      </c>
      <c r="L10" s="31">
        <v>0</v>
      </c>
      <c r="M10" s="31">
        <v>0</v>
      </c>
      <c r="N10" s="31">
        <v>0</v>
      </c>
    </row>
    <row r="11" spans="2:15" ht="30" x14ac:dyDescent="0.25">
      <c r="B11" s="11" t="s">
        <v>379</v>
      </c>
      <c r="C11" s="33" t="s">
        <v>378</v>
      </c>
      <c r="D11" s="31">
        <v>252000</v>
      </c>
      <c r="E11" s="31">
        <v>252000</v>
      </c>
      <c r="F11" s="31">
        <v>0</v>
      </c>
      <c r="G11" s="31">
        <v>0</v>
      </c>
      <c r="H11" s="31">
        <v>0</v>
      </c>
      <c r="I11" s="31">
        <v>251997.59000000003</v>
      </c>
      <c r="J11" s="31">
        <v>251997.59000000003</v>
      </c>
      <c r="K11" s="31">
        <v>0</v>
      </c>
      <c r="L11" s="31">
        <v>0</v>
      </c>
      <c r="M11" s="31">
        <v>0</v>
      </c>
      <c r="N11" s="31">
        <v>0</v>
      </c>
      <c r="O11" s="41" t="s">
        <v>495</v>
      </c>
    </row>
    <row r="12" spans="2:15" ht="30" x14ac:dyDescent="0.25">
      <c r="B12" s="11" t="s">
        <v>377</v>
      </c>
      <c r="C12" s="33" t="s">
        <v>376</v>
      </c>
      <c r="D12" s="31">
        <v>649300</v>
      </c>
      <c r="E12" s="31">
        <v>649300</v>
      </c>
      <c r="F12" s="31">
        <v>0</v>
      </c>
      <c r="G12" s="31">
        <v>0</v>
      </c>
      <c r="H12" s="31">
        <v>0</v>
      </c>
      <c r="I12" s="31">
        <v>579915.10000000009</v>
      </c>
      <c r="J12" s="31">
        <v>579915.10000000009</v>
      </c>
      <c r="K12" s="31">
        <v>0</v>
      </c>
      <c r="L12" s="31">
        <v>0</v>
      </c>
      <c r="M12" s="31">
        <v>0</v>
      </c>
      <c r="N12" s="31">
        <v>0</v>
      </c>
    </row>
    <row r="13" spans="2:15" x14ac:dyDescent="0.25">
      <c r="B13" s="11" t="s">
        <v>202</v>
      </c>
      <c r="C13" s="33" t="s">
        <v>197</v>
      </c>
      <c r="D13" s="31">
        <v>235000</v>
      </c>
      <c r="E13" s="31">
        <v>235000</v>
      </c>
      <c r="F13" s="31">
        <v>0</v>
      </c>
      <c r="G13" s="31">
        <v>0</v>
      </c>
      <c r="H13" s="31">
        <v>0</v>
      </c>
      <c r="I13" s="31">
        <v>299655.40000000002</v>
      </c>
      <c r="J13" s="31">
        <v>234999</v>
      </c>
      <c r="K13" s="31">
        <v>0</v>
      </c>
      <c r="L13" s="31">
        <v>0</v>
      </c>
      <c r="M13" s="31">
        <v>64656.4</v>
      </c>
      <c r="N13" s="31">
        <v>0</v>
      </c>
    </row>
    <row r="14" spans="2:15" ht="30" x14ac:dyDescent="0.25">
      <c r="B14" s="11" t="s">
        <v>200</v>
      </c>
      <c r="C14" s="33" t="s">
        <v>365</v>
      </c>
      <c r="D14" s="31">
        <v>1193850</v>
      </c>
      <c r="E14" s="31">
        <v>1193850</v>
      </c>
      <c r="F14" s="31">
        <v>0</v>
      </c>
      <c r="G14" s="31">
        <v>0</v>
      </c>
      <c r="H14" s="31">
        <v>0</v>
      </c>
      <c r="I14" s="31">
        <v>1191658.8500000001</v>
      </c>
      <c r="J14" s="31">
        <v>1191658.8500000001</v>
      </c>
      <c r="K14" s="31">
        <v>0</v>
      </c>
      <c r="L14" s="31">
        <v>0</v>
      </c>
      <c r="M14" s="31">
        <v>0</v>
      </c>
      <c r="N14" s="31">
        <v>0</v>
      </c>
    </row>
    <row r="15" spans="2:15" x14ac:dyDescent="0.25">
      <c r="B15" s="11" t="s">
        <v>361</v>
      </c>
      <c r="C15" s="33" t="s">
        <v>193</v>
      </c>
      <c r="D15" s="31">
        <v>23128000</v>
      </c>
      <c r="E15" s="31">
        <v>23128000</v>
      </c>
      <c r="F15" s="31">
        <v>0</v>
      </c>
      <c r="G15" s="31">
        <v>0</v>
      </c>
      <c r="H15" s="31">
        <v>0</v>
      </c>
      <c r="I15" s="31">
        <v>23682689.619999997</v>
      </c>
      <c r="J15" s="31">
        <v>22900015.699999999</v>
      </c>
      <c r="K15" s="31">
        <v>0</v>
      </c>
      <c r="L15" s="31">
        <v>0</v>
      </c>
      <c r="M15" s="31">
        <v>782673.92000000004</v>
      </c>
      <c r="N15" s="31">
        <v>0</v>
      </c>
    </row>
    <row r="16" spans="2:15" x14ac:dyDescent="0.25">
      <c r="B16" s="11" t="s">
        <v>194</v>
      </c>
      <c r="C16" s="33" t="s">
        <v>191</v>
      </c>
      <c r="D16" s="31">
        <v>30841300</v>
      </c>
      <c r="E16" s="31">
        <v>28541300</v>
      </c>
      <c r="F16" s="31">
        <v>0</v>
      </c>
      <c r="G16" s="31">
        <v>2300000</v>
      </c>
      <c r="H16" s="31">
        <v>13459000</v>
      </c>
      <c r="I16" s="31">
        <v>32455316.049999997</v>
      </c>
      <c r="J16" s="31">
        <v>27944687.359999999</v>
      </c>
      <c r="K16" s="31">
        <v>0</v>
      </c>
      <c r="L16" s="31">
        <v>2606763.4699999997</v>
      </c>
      <c r="M16" s="31">
        <v>1903865.2199999997</v>
      </c>
      <c r="N16" s="31">
        <v>9225610.6799999997</v>
      </c>
    </row>
    <row r="17" spans="2:15" x14ac:dyDescent="0.25">
      <c r="B17" s="11" t="s">
        <v>360</v>
      </c>
      <c r="C17" s="33" t="s">
        <v>189</v>
      </c>
      <c r="D17" s="31">
        <v>9733300</v>
      </c>
      <c r="E17" s="31">
        <v>9733300</v>
      </c>
      <c r="F17" s="31">
        <v>0</v>
      </c>
      <c r="G17" s="31">
        <v>0</v>
      </c>
      <c r="H17" s="31">
        <v>9776700</v>
      </c>
      <c r="I17" s="31">
        <v>10380768.189999999</v>
      </c>
      <c r="J17" s="31">
        <v>9664476.9199999981</v>
      </c>
      <c r="K17" s="31">
        <v>0</v>
      </c>
      <c r="L17" s="31">
        <v>0</v>
      </c>
      <c r="M17" s="31">
        <v>716291.27</v>
      </c>
      <c r="N17" s="31">
        <v>8932273.6799999997</v>
      </c>
    </row>
    <row r="18" spans="2:15" x14ac:dyDescent="0.25">
      <c r="B18" s="11" t="s">
        <v>359</v>
      </c>
      <c r="C18" s="33" t="s">
        <v>187</v>
      </c>
      <c r="D18" s="31">
        <v>700000</v>
      </c>
      <c r="E18" s="31">
        <v>700000</v>
      </c>
      <c r="F18" s="31">
        <v>0</v>
      </c>
      <c r="G18" s="31">
        <v>0</v>
      </c>
      <c r="H18" s="31">
        <v>9200</v>
      </c>
      <c r="I18" s="31">
        <v>632471.19999999995</v>
      </c>
      <c r="J18" s="31">
        <v>632471.19999999995</v>
      </c>
      <c r="K18" s="31">
        <v>0</v>
      </c>
      <c r="L18" s="31">
        <v>0</v>
      </c>
      <c r="M18" s="31">
        <v>0</v>
      </c>
      <c r="N18" s="31">
        <v>0</v>
      </c>
    </row>
    <row r="19" spans="2:15" ht="30" x14ac:dyDescent="0.25">
      <c r="B19" s="11" t="s">
        <v>358</v>
      </c>
      <c r="C19" s="33" t="s">
        <v>185</v>
      </c>
      <c r="D19" s="31">
        <v>17758000</v>
      </c>
      <c r="E19" s="31">
        <v>17758000</v>
      </c>
      <c r="F19" s="31">
        <v>0</v>
      </c>
      <c r="G19" s="31">
        <v>0</v>
      </c>
      <c r="H19" s="31">
        <v>3547800</v>
      </c>
      <c r="I19" s="31">
        <v>17356067.719999999</v>
      </c>
      <c r="J19" s="31">
        <v>17356067.719999999</v>
      </c>
      <c r="K19" s="31">
        <v>0</v>
      </c>
      <c r="L19" s="31">
        <v>0</v>
      </c>
      <c r="M19" s="31">
        <v>0</v>
      </c>
      <c r="N19" s="31">
        <v>168176.04</v>
      </c>
    </row>
    <row r="20" spans="2:15" x14ac:dyDescent="0.25">
      <c r="B20" s="11" t="s">
        <v>357</v>
      </c>
      <c r="C20" s="33" t="s">
        <v>183</v>
      </c>
      <c r="D20" s="31">
        <v>2650000</v>
      </c>
      <c r="E20" s="31">
        <v>350000</v>
      </c>
      <c r="F20" s="31">
        <v>0</v>
      </c>
      <c r="G20" s="31">
        <v>2300000</v>
      </c>
      <c r="H20" s="31">
        <v>122000</v>
      </c>
      <c r="I20" s="31">
        <v>3521285.42</v>
      </c>
      <c r="J20" s="31">
        <v>291671.52</v>
      </c>
      <c r="K20" s="31">
        <v>0</v>
      </c>
      <c r="L20" s="31">
        <v>2042039.95</v>
      </c>
      <c r="M20" s="31">
        <v>1187573.95</v>
      </c>
      <c r="N20" s="31">
        <v>122000</v>
      </c>
    </row>
    <row r="21" spans="2:15" ht="30" x14ac:dyDescent="0.25">
      <c r="B21" s="11" t="s">
        <v>356</v>
      </c>
      <c r="C21" s="33" t="s">
        <v>181</v>
      </c>
      <c r="D21" s="31">
        <v>0</v>
      </c>
      <c r="E21" s="31">
        <v>0</v>
      </c>
      <c r="F21" s="31">
        <v>0</v>
      </c>
      <c r="G21" s="31">
        <v>0</v>
      </c>
      <c r="H21" s="31">
        <v>3300</v>
      </c>
      <c r="I21" s="31">
        <v>564723.52</v>
      </c>
      <c r="J21" s="31">
        <v>0</v>
      </c>
      <c r="K21" s="31">
        <v>0</v>
      </c>
      <c r="L21" s="31">
        <v>564723.52</v>
      </c>
      <c r="M21" s="31">
        <v>0</v>
      </c>
      <c r="N21" s="31">
        <v>3160.96</v>
      </c>
      <c r="O21" s="41" t="s">
        <v>495</v>
      </c>
    </row>
    <row r="22" spans="2:15" x14ac:dyDescent="0.25">
      <c r="B22" s="11" t="s">
        <v>192</v>
      </c>
      <c r="C22" s="33" t="s">
        <v>179</v>
      </c>
      <c r="D22" s="31">
        <v>12408750</v>
      </c>
      <c r="E22" s="31">
        <v>12408750</v>
      </c>
      <c r="F22" s="31">
        <v>0</v>
      </c>
      <c r="G22" s="31">
        <v>0</v>
      </c>
      <c r="H22" s="31">
        <v>33141200</v>
      </c>
      <c r="I22" s="31">
        <v>16157631.630000001</v>
      </c>
      <c r="J22" s="31">
        <v>12178224.010000002</v>
      </c>
      <c r="K22" s="31">
        <v>0</v>
      </c>
      <c r="L22" s="31">
        <v>0</v>
      </c>
      <c r="M22" s="31">
        <v>3979407.62</v>
      </c>
      <c r="N22" s="31">
        <v>32512248.650000006</v>
      </c>
    </row>
    <row r="23" spans="2:15" x14ac:dyDescent="0.25">
      <c r="B23" s="11" t="s">
        <v>190</v>
      </c>
      <c r="C23" s="33" t="s">
        <v>177</v>
      </c>
      <c r="D23" s="31">
        <v>9684682</v>
      </c>
      <c r="E23" s="31">
        <v>9684682</v>
      </c>
      <c r="F23" s="31">
        <v>0</v>
      </c>
      <c r="G23" s="31">
        <v>0</v>
      </c>
      <c r="H23" s="31">
        <v>13086200</v>
      </c>
      <c r="I23" s="31">
        <v>9506291.2400000002</v>
      </c>
      <c r="J23" s="31">
        <v>9506291.2400000002</v>
      </c>
      <c r="K23" s="31">
        <v>0</v>
      </c>
      <c r="L23" s="31">
        <v>0</v>
      </c>
      <c r="M23" s="31">
        <v>0</v>
      </c>
      <c r="N23" s="31">
        <v>12782109.73</v>
      </c>
    </row>
    <row r="24" spans="2:15" x14ac:dyDescent="0.25">
      <c r="B24" s="11" t="s">
        <v>188</v>
      </c>
      <c r="C24" s="33" t="s">
        <v>175</v>
      </c>
      <c r="D24" s="31">
        <v>260000</v>
      </c>
      <c r="E24" s="31">
        <v>260000</v>
      </c>
      <c r="F24" s="31">
        <v>0</v>
      </c>
      <c r="G24" s="31">
        <v>0</v>
      </c>
      <c r="H24" s="31">
        <v>900000</v>
      </c>
      <c r="I24" s="31">
        <v>474979.79000000004</v>
      </c>
      <c r="J24" s="31">
        <v>230801.23</v>
      </c>
      <c r="K24" s="31">
        <v>0</v>
      </c>
      <c r="L24" s="31">
        <v>0</v>
      </c>
      <c r="M24" s="31">
        <v>244178.56</v>
      </c>
      <c r="N24" s="31">
        <v>816134.03999999992</v>
      </c>
    </row>
    <row r="25" spans="2:15" x14ac:dyDescent="0.25">
      <c r="B25" s="11" t="s">
        <v>186</v>
      </c>
      <c r="C25" s="33" t="s">
        <v>173</v>
      </c>
      <c r="D25" s="31">
        <v>2214068</v>
      </c>
      <c r="E25" s="31">
        <v>2214068</v>
      </c>
      <c r="F25" s="31">
        <v>0</v>
      </c>
      <c r="G25" s="31">
        <v>0</v>
      </c>
      <c r="H25" s="31">
        <v>18824000</v>
      </c>
      <c r="I25" s="31">
        <v>5811856.8000000007</v>
      </c>
      <c r="J25" s="31">
        <v>2191212.7400000002</v>
      </c>
      <c r="K25" s="31">
        <v>0</v>
      </c>
      <c r="L25" s="31">
        <v>0</v>
      </c>
      <c r="M25" s="31">
        <v>3620644.06</v>
      </c>
      <c r="N25" s="31">
        <v>18586220.210000001</v>
      </c>
    </row>
    <row r="26" spans="2:15" x14ac:dyDescent="0.25">
      <c r="B26" s="11" t="s">
        <v>184</v>
      </c>
      <c r="C26" s="33" t="s">
        <v>171</v>
      </c>
      <c r="D26" s="31">
        <v>250000</v>
      </c>
      <c r="E26" s="31">
        <v>250000</v>
      </c>
      <c r="F26" s="31">
        <v>0</v>
      </c>
      <c r="G26" s="31">
        <v>0</v>
      </c>
      <c r="H26" s="31">
        <v>331000</v>
      </c>
      <c r="I26" s="31">
        <v>364503.8</v>
      </c>
      <c r="J26" s="31">
        <v>249918.8</v>
      </c>
      <c r="K26" s="31">
        <v>0</v>
      </c>
      <c r="L26" s="31">
        <v>0</v>
      </c>
      <c r="M26" s="31">
        <v>114585</v>
      </c>
      <c r="N26" s="31">
        <v>327784.67</v>
      </c>
    </row>
    <row r="27" spans="2:15" ht="30" x14ac:dyDescent="0.25">
      <c r="B27" s="11" t="s">
        <v>180</v>
      </c>
      <c r="C27" s="33" t="s">
        <v>213</v>
      </c>
      <c r="D27" s="31">
        <v>1578600</v>
      </c>
      <c r="E27" s="31">
        <v>1578600</v>
      </c>
      <c r="F27" s="31">
        <v>0</v>
      </c>
      <c r="G27" s="31">
        <v>0</v>
      </c>
      <c r="H27" s="31">
        <v>3689100</v>
      </c>
      <c r="I27" s="31">
        <v>1562461.71</v>
      </c>
      <c r="J27" s="31">
        <v>1562461.71</v>
      </c>
      <c r="K27" s="31">
        <v>0</v>
      </c>
      <c r="L27" s="31">
        <v>0</v>
      </c>
      <c r="M27" s="31">
        <v>0</v>
      </c>
      <c r="N27" s="31">
        <v>1895573.68</v>
      </c>
    </row>
    <row r="28" spans="2:15" ht="30" x14ac:dyDescent="0.25">
      <c r="B28" s="11" t="s">
        <v>178</v>
      </c>
      <c r="C28" s="33" t="s">
        <v>213</v>
      </c>
      <c r="D28" s="31">
        <v>778600</v>
      </c>
      <c r="E28" s="31">
        <v>778600</v>
      </c>
      <c r="F28" s="31">
        <v>0</v>
      </c>
      <c r="G28" s="31">
        <v>0</v>
      </c>
      <c r="H28" s="31">
        <v>3579100</v>
      </c>
      <c r="I28" s="31">
        <v>762755.51</v>
      </c>
      <c r="J28" s="31">
        <v>762755.51</v>
      </c>
      <c r="K28" s="31">
        <v>0</v>
      </c>
      <c r="L28" s="31">
        <v>0</v>
      </c>
      <c r="M28" s="31">
        <v>0</v>
      </c>
      <c r="N28" s="31">
        <v>1834889.9900000002</v>
      </c>
    </row>
    <row r="29" spans="2:15" ht="30" x14ac:dyDescent="0.25">
      <c r="B29" s="11" t="s">
        <v>176</v>
      </c>
      <c r="C29" s="33" t="s">
        <v>166</v>
      </c>
      <c r="D29" s="31">
        <v>800000</v>
      </c>
      <c r="E29" s="31">
        <v>800000</v>
      </c>
      <c r="F29" s="31">
        <v>0</v>
      </c>
      <c r="G29" s="31">
        <v>0</v>
      </c>
      <c r="H29" s="31">
        <v>110000</v>
      </c>
      <c r="I29" s="31">
        <v>799706.20000000007</v>
      </c>
      <c r="J29" s="31">
        <v>799706.20000000007</v>
      </c>
      <c r="K29" s="31">
        <v>0</v>
      </c>
      <c r="L29" s="31">
        <v>0</v>
      </c>
      <c r="M29" s="31">
        <v>0</v>
      </c>
      <c r="N29" s="31">
        <v>60683.69</v>
      </c>
    </row>
    <row r="30" spans="2:15" ht="45" x14ac:dyDescent="0.25">
      <c r="B30" s="11" t="s">
        <v>170</v>
      </c>
      <c r="C30" s="33" t="s">
        <v>368</v>
      </c>
      <c r="D30" s="31">
        <v>1521300</v>
      </c>
      <c r="E30" s="31">
        <v>1521300</v>
      </c>
      <c r="F30" s="31">
        <v>0</v>
      </c>
      <c r="G30" s="31">
        <v>0</v>
      </c>
      <c r="H30" s="31">
        <v>136000</v>
      </c>
      <c r="I30" s="31">
        <v>3039843.9800000004</v>
      </c>
      <c r="J30" s="31">
        <v>1494047.02</v>
      </c>
      <c r="K30" s="31">
        <v>0</v>
      </c>
      <c r="L30" s="31">
        <v>0</v>
      </c>
      <c r="M30" s="31">
        <v>1545796.96</v>
      </c>
      <c r="N30" s="31">
        <v>88187.1</v>
      </c>
    </row>
    <row r="31" spans="2:15" ht="45" x14ac:dyDescent="0.25">
      <c r="B31" s="11" t="s">
        <v>169</v>
      </c>
      <c r="C31" s="33" t="s">
        <v>354</v>
      </c>
      <c r="D31" s="31">
        <v>1521300</v>
      </c>
      <c r="E31" s="31">
        <v>1521300</v>
      </c>
      <c r="F31" s="31">
        <v>0</v>
      </c>
      <c r="G31" s="31">
        <v>0</v>
      </c>
      <c r="H31" s="31">
        <v>136000</v>
      </c>
      <c r="I31" s="31">
        <v>3039843.9800000004</v>
      </c>
      <c r="J31" s="31">
        <v>1494047.02</v>
      </c>
      <c r="K31" s="31">
        <v>0</v>
      </c>
      <c r="L31" s="31">
        <v>0</v>
      </c>
      <c r="M31" s="31">
        <v>1545796.96</v>
      </c>
      <c r="N31" s="31">
        <v>88187.1</v>
      </c>
    </row>
    <row r="32" spans="2:15" x14ac:dyDescent="0.25">
      <c r="B32" s="11" t="s">
        <v>165</v>
      </c>
      <c r="C32" s="33" t="s">
        <v>158</v>
      </c>
      <c r="D32" s="31">
        <v>1232500</v>
      </c>
      <c r="E32" s="31">
        <v>1232500</v>
      </c>
      <c r="F32" s="31">
        <v>0</v>
      </c>
      <c r="G32" s="31">
        <v>0</v>
      </c>
      <c r="H32" s="31">
        <v>152400</v>
      </c>
      <c r="I32" s="31">
        <v>1225207.8899999999</v>
      </c>
      <c r="J32" s="31">
        <v>1225207.8899999999</v>
      </c>
      <c r="K32" s="31">
        <v>0</v>
      </c>
      <c r="L32" s="31">
        <v>0</v>
      </c>
      <c r="M32" s="31">
        <v>0</v>
      </c>
      <c r="N32" s="31">
        <v>133330.91</v>
      </c>
    </row>
    <row r="33" spans="2:14" ht="30" x14ac:dyDescent="0.25">
      <c r="B33" s="11" t="s">
        <v>159</v>
      </c>
      <c r="C33" s="33" t="s">
        <v>375</v>
      </c>
      <c r="D33" s="31">
        <v>6562400</v>
      </c>
      <c r="E33" s="31">
        <v>6562400</v>
      </c>
      <c r="F33" s="31">
        <v>0</v>
      </c>
      <c r="G33" s="31">
        <v>0</v>
      </c>
      <c r="H33" s="31">
        <v>20279700</v>
      </c>
      <c r="I33" s="31">
        <v>11708525.16</v>
      </c>
      <c r="J33" s="31">
        <v>6547852.8499999996</v>
      </c>
      <c r="K33" s="31">
        <v>0</v>
      </c>
      <c r="L33" s="31">
        <v>0</v>
      </c>
      <c r="M33" s="31">
        <v>5160672.3099999996</v>
      </c>
      <c r="N33" s="31">
        <v>10435936.860000001</v>
      </c>
    </row>
    <row r="34" spans="2:14" ht="30" x14ac:dyDescent="0.25">
      <c r="B34" s="11" t="s">
        <v>374</v>
      </c>
      <c r="C34" s="33" t="s">
        <v>156</v>
      </c>
      <c r="D34" s="31">
        <v>6562400</v>
      </c>
      <c r="E34" s="31">
        <v>6562400</v>
      </c>
      <c r="F34" s="31">
        <v>0</v>
      </c>
      <c r="G34" s="31">
        <v>0</v>
      </c>
      <c r="H34" s="31">
        <v>10225500</v>
      </c>
      <c r="I34" s="31">
        <v>11708525.16</v>
      </c>
      <c r="J34" s="31">
        <v>6547852.8499999996</v>
      </c>
      <c r="K34" s="31">
        <v>0</v>
      </c>
      <c r="L34" s="31">
        <v>0</v>
      </c>
      <c r="M34" s="31">
        <v>5160672.3099999996</v>
      </c>
      <c r="N34" s="31">
        <v>1379261.57</v>
      </c>
    </row>
    <row r="35" spans="2:14" x14ac:dyDescent="0.25">
      <c r="B35" s="11" t="s">
        <v>373</v>
      </c>
      <c r="C35" s="33" t="s">
        <v>372</v>
      </c>
      <c r="D35" s="31">
        <v>0</v>
      </c>
      <c r="E35" s="31">
        <v>0</v>
      </c>
      <c r="F35" s="31">
        <v>0</v>
      </c>
      <c r="G35" s="31">
        <v>0</v>
      </c>
      <c r="H35" s="31">
        <v>10054200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9056675.290000001</v>
      </c>
    </row>
    <row r="36" spans="2:14" ht="18" customHeight="1" x14ac:dyDescent="0.25"/>
  </sheetData>
  <mergeCells count="4">
    <mergeCell ref="D3:H3"/>
    <mergeCell ref="I3:N3"/>
    <mergeCell ref="B3:B4"/>
    <mergeCell ref="C3:C4"/>
  </mergeCells>
  <pageMargins left="1" right="1" top="1" bottom="1" header="1" footer="1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D1D83-CFA4-4B27-B5F9-B55AFD268C5D}">
  <dimension ref="B2:M33"/>
  <sheetViews>
    <sheetView showGridLines="0" workbookViewId="0">
      <selection activeCell="L6" sqref="L6"/>
    </sheetView>
  </sheetViews>
  <sheetFormatPr defaultColWidth="9.140625" defaultRowHeight="15" x14ac:dyDescent="0.25"/>
  <cols>
    <col min="1" max="1" width="9.140625" style="8"/>
    <col min="2" max="2" width="13.7109375" style="8" customWidth="1"/>
    <col min="3" max="3" width="61.7109375" style="15" customWidth="1"/>
    <col min="4" max="24" width="15.85546875" style="8" customWidth="1"/>
    <col min="25" max="25" width="9.140625" style="8"/>
    <col min="26" max="29" width="15.85546875" style="8" customWidth="1"/>
    <col min="30" max="30" width="9.140625" style="8"/>
    <col min="31" max="44" width="15.85546875" style="8" customWidth="1"/>
    <col min="45" max="45" width="9.140625" style="8"/>
    <col min="46" max="69" width="15.85546875" style="8" customWidth="1"/>
    <col min="70" max="70" width="9.140625" style="8"/>
    <col min="71" max="74" width="15.85546875" style="8" customWidth="1"/>
    <col min="75" max="75" width="9.140625" style="8"/>
    <col min="76" max="79" width="15.85546875" style="8" customWidth="1"/>
    <col min="80" max="80" width="9.140625" style="8"/>
    <col min="81" max="84" width="15.85546875" style="8" customWidth="1"/>
    <col min="85" max="85" width="9.140625" style="8"/>
    <col min="86" max="89" width="15.85546875" style="8" customWidth="1"/>
    <col min="90" max="90" width="9.140625" style="8"/>
    <col min="91" max="104" width="15.85546875" style="8" customWidth="1"/>
    <col min="105" max="105" width="9.140625" style="8"/>
    <col min="106" max="129" width="15.85546875" style="8" customWidth="1"/>
    <col min="130" max="130" width="9.140625" style="8"/>
    <col min="131" max="134" width="15.85546875" style="8" customWidth="1"/>
    <col min="135" max="135" width="9.140625" style="8"/>
    <col min="136" max="139" width="15.85546875" style="8" customWidth="1"/>
    <col min="140" max="140" width="9.140625" style="8"/>
    <col min="141" max="144" width="15.85546875" style="8" customWidth="1"/>
    <col min="145" max="145" width="9.140625" style="8"/>
    <col min="146" max="149" width="15.85546875" style="8" customWidth="1"/>
    <col min="150" max="16384" width="9.140625" style="8"/>
  </cols>
  <sheetData>
    <row r="2" spans="2:13" customFormat="1" x14ac:dyDescent="0.25">
      <c r="B2" s="46" t="s">
        <v>510</v>
      </c>
    </row>
    <row r="3" spans="2:13" ht="16.5" customHeight="1" x14ac:dyDescent="0.25">
      <c r="B3" s="53" t="s">
        <v>2</v>
      </c>
      <c r="C3" s="54" t="s">
        <v>3</v>
      </c>
      <c r="D3" s="54" t="s">
        <v>389</v>
      </c>
      <c r="E3" s="51"/>
      <c r="F3" s="51"/>
      <c r="G3" s="51"/>
      <c r="H3" s="54" t="s">
        <v>388</v>
      </c>
      <c r="I3" s="51"/>
      <c r="J3" s="51"/>
      <c r="K3" s="51"/>
      <c r="L3" s="51"/>
    </row>
    <row r="4" spans="2:13" ht="60" x14ac:dyDescent="0.25">
      <c r="B4" s="53"/>
      <c r="C4" s="54"/>
      <c r="D4" s="24" t="s">
        <v>210</v>
      </c>
      <c r="E4" s="24" t="s">
        <v>148</v>
      </c>
      <c r="F4" s="24" t="s">
        <v>118</v>
      </c>
      <c r="G4" s="24" t="s">
        <v>209</v>
      </c>
      <c r="H4" s="24" t="s">
        <v>210</v>
      </c>
      <c r="I4" s="24" t="s">
        <v>148</v>
      </c>
      <c r="J4" s="24" t="s">
        <v>118</v>
      </c>
      <c r="K4" s="24" t="s">
        <v>145</v>
      </c>
      <c r="L4" s="24" t="s">
        <v>209</v>
      </c>
    </row>
    <row r="5" spans="2:13" ht="30" x14ac:dyDescent="0.25">
      <c r="B5" s="11" t="s">
        <v>208</v>
      </c>
      <c r="C5" s="26" t="s">
        <v>207</v>
      </c>
      <c r="D5" s="32">
        <f t="shared" ref="D5:L5" si="0">D6+D12+D13+D19+D24+D27+D29+D30</f>
        <v>110353100</v>
      </c>
      <c r="E5" s="32">
        <f t="shared" si="0"/>
        <v>108053100</v>
      </c>
      <c r="F5" s="32">
        <f t="shared" si="0"/>
        <v>2300000</v>
      </c>
      <c r="G5" s="32">
        <f t="shared" si="0"/>
        <v>87265800</v>
      </c>
      <c r="H5" s="32">
        <f t="shared" si="0"/>
        <v>130980220.93000001</v>
      </c>
      <c r="I5" s="32">
        <f t="shared" si="0"/>
        <v>106644180.15500002</v>
      </c>
      <c r="J5" s="32">
        <f t="shared" si="0"/>
        <v>5005901.99</v>
      </c>
      <c r="K5" s="32">
        <f t="shared" si="0"/>
        <v>19330138.785</v>
      </c>
      <c r="L5" s="32">
        <f t="shared" si="0"/>
        <v>60237374.649999999</v>
      </c>
    </row>
    <row r="6" spans="2:13" x14ac:dyDescent="0.25">
      <c r="B6" s="11" t="s">
        <v>206</v>
      </c>
      <c r="C6" s="33" t="s">
        <v>205</v>
      </c>
      <c r="D6" s="31">
        <f t="shared" ref="D6:L6" si="1">D7+D10+D11</f>
        <v>11173150</v>
      </c>
      <c r="E6" s="31">
        <f t="shared" si="1"/>
        <v>11173150</v>
      </c>
      <c r="F6" s="31">
        <f t="shared" si="1"/>
        <v>0</v>
      </c>
      <c r="G6" s="31">
        <f t="shared" si="1"/>
        <v>0</v>
      </c>
      <c r="H6" s="31">
        <f t="shared" si="1"/>
        <v>18882044.68</v>
      </c>
      <c r="I6" s="31">
        <f t="shared" si="1"/>
        <v>11083857.555</v>
      </c>
      <c r="J6" s="31">
        <f t="shared" si="1"/>
        <v>0</v>
      </c>
      <c r="K6" s="31">
        <f t="shared" si="1"/>
        <v>7798187.125</v>
      </c>
      <c r="L6" s="31">
        <f t="shared" si="1"/>
        <v>0</v>
      </c>
    </row>
    <row r="7" spans="2:13" ht="30" x14ac:dyDescent="0.25">
      <c r="B7" s="11" t="s">
        <v>204</v>
      </c>
      <c r="C7" s="33" t="s">
        <v>203</v>
      </c>
      <c r="D7" s="31">
        <f t="shared" ref="D7:L7" si="2">D8+D9</f>
        <v>7520050</v>
      </c>
      <c r="E7" s="31">
        <f t="shared" si="2"/>
        <v>7520050</v>
      </c>
      <c r="F7" s="31">
        <f t="shared" si="2"/>
        <v>0</v>
      </c>
      <c r="G7" s="31">
        <f t="shared" si="2"/>
        <v>0</v>
      </c>
      <c r="H7" s="31">
        <f t="shared" si="2"/>
        <v>15242070.865</v>
      </c>
      <c r="I7" s="31">
        <f t="shared" si="2"/>
        <v>7443883.7400000002</v>
      </c>
      <c r="J7" s="31">
        <f t="shared" si="2"/>
        <v>0</v>
      </c>
      <c r="K7" s="31">
        <f t="shared" si="2"/>
        <v>7798187.125</v>
      </c>
      <c r="L7" s="31">
        <f t="shared" si="2"/>
        <v>0</v>
      </c>
    </row>
    <row r="8" spans="2:13" ht="30" x14ac:dyDescent="0.25">
      <c r="B8" s="11" t="s">
        <v>382</v>
      </c>
      <c r="C8" s="33" t="s">
        <v>203</v>
      </c>
      <c r="D8" s="31">
        <v>7520050</v>
      </c>
      <c r="E8" s="31">
        <v>7520050</v>
      </c>
      <c r="F8" s="31">
        <v>0</v>
      </c>
      <c r="G8" s="31">
        <v>0</v>
      </c>
      <c r="H8" s="31">
        <v>7699179.2750000004</v>
      </c>
      <c r="I8" s="31">
        <v>7443883.7400000002</v>
      </c>
      <c r="J8" s="31">
        <v>0</v>
      </c>
      <c r="K8" s="31">
        <v>255295.535</v>
      </c>
      <c r="L8" s="31">
        <v>0</v>
      </c>
    </row>
    <row r="9" spans="2:13" x14ac:dyDescent="0.25">
      <c r="B9" s="11" t="s">
        <v>381</v>
      </c>
      <c r="C9" s="33" t="s">
        <v>380</v>
      </c>
      <c r="D9" s="31">
        <v>0</v>
      </c>
      <c r="E9" s="31">
        <v>0</v>
      </c>
      <c r="F9" s="31">
        <v>0</v>
      </c>
      <c r="G9" s="31">
        <v>0</v>
      </c>
      <c r="H9" s="31">
        <v>7542891.5899999999</v>
      </c>
      <c r="I9" s="31">
        <v>0</v>
      </c>
      <c r="J9" s="31">
        <v>0</v>
      </c>
      <c r="K9" s="31">
        <v>7542891.5899999999</v>
      </c>
      <c r="L9" s="31">
        <v>0</v>
      </c>
      <c r="M9" s="41" t="s">
        <v>495</v>
      </c>
    </row>
    <row r="10" spans="2:13" x14ac:dyDescent="0.25">
      <c r="B10" s="11" t="s">
        <v>362</v>
      </c>
      <c r="C10" s="33" t="s">
        <v>197</v>
      </c>
      <c r="D10" s="31">
        <v>383700</v>
      </c>
      <c r="E10" s="31">
        <v>383700</v>
      </c>
      <c r="F10" s="31">
        <v>0</v>
      </c>
      <c r="G10" s="31">
        <v>0</v>
      </c>
      <c r="H10" s="31">
        <v>383700</v>
      </c>
      <c r="I10" s="31">
        <v>383700</v>
      </c>
      <c r="J10" s="31">
        <v>0</v>
      </c>
      <c r="K10" s="31">
        <v>0</v>
      </c>
      <c r="L10" s="31">
        <v>0</v>
      </c>
    </row>
    <row r="11" spans="2:13" ht="30" x14ac:dyDescent="0.25">
      <c r="B11" s="11" t="s">
        <v>387</v>
      </c>
      <c r="C11" s="33" t="s">
        <v>365</v>
      </c>
      <c r="D11" s="31">
        <v>3269400</v>
      </c>
      <c r="E11" s="31">
        <v>3269400</v>
      </c>
      <c r="F11" s="31">
        <v>0</v>
      </c>
      <c r="G11" s="31">
        <v>0</v>
      </c>
      <c r="H11" s="31">
        <v>3256273.8149999999</v>
      </c>
      <c r="I11" s="31">
        <v>3256273.8149999999</v>
      </c>
      <c r="J11" s="31">
        <v>0</v>
      </c>
      <c r="K11" s="31">
        <v>0</v>
      </c>
      <c r="L11" s="31">
        <v>0</v>
      </c>
    </row>
    <row r="12" spans="2:13" x14ac:dyDescent="0.25">
      <c r="B12" s="11" t="s">
        <v>361</v>
      </c>
      <c r="C12" s="33" t="s">
        <v>193</v>
      </c>
      <c r="D12" s="31">
        <v>26504700</v>
      </c>
      <c r="E12" s="31">
        <v>26504700</v>
      </c>
      <c r="F12" s="31">
        <v>0</v>
      </c>
      <c r="G12" s="31">
        <v>0</v>
      </c>
      <c r="H12" s="31">
        <v>27061968.419999994</v>
      </c>
      <c r="I12" s="31">
        <v>26141890.419999994</v>
      </c>
      <c r="J12" s="31">
        <v>0</v>
      </c>
      <c r="K12" s="31">
        <v>920078</v>
      </c>
      <c r="L12" s="31">
        <v>0</v>
      </c>
    </row>
    <row r="13" spans="2:13" x14ac:dyDescent="0.25">
      <c r="B13" s="11" t="s">
        <v>194</v>
      </c>
      <c r="C13" s="33" t="s">
        <v>191</v>
      </c>
      <c r="D13" s="31">
        <v>37077070</v>
      </c>
      <c r="E13" s="31">
        <v>34777070</v>
      </c>
      <c r="F13" s="31">
        <v>2300000</v>
      </c>
      <c r="G13" s="31">
        <v>20240500</v>
      </c>
      <c r="H13" s="31">
        <v>40296188.670000002</v>
      </c>
      <c r="I13" s="31">
        <v>34473679.939999998</v>
      </c>
      <c r="J13" s="31">
        <v>5005901.99</v>
      </c>
      <c r="K13" s="31">
        <v>816606.74</v>
      </c>
      <c r="L13" s="31">
        <v>12194589.720000003</v>
      </c>
    </row>
    <row r="14" spans="2:13" x14ac:dyDescent="0.25">
      <c r="B14" s="11" t="s">
        <v>360</v>
      </c>
      <c r="C14" s="33" t="s">
        <v>189</v>
      </c>
      <c r="D14" s="31">
        <v>11505400</v>
      </c>
      <c r="E14" s="31">
        <v>11505400</v>
      </c>
      <c r="F14" s="31">
        <v>0</v>
      </c>
      <c r="G14" s="31">
        <v>14390500</v>
      </c>
      <c r="H14" s="31">
        <v>11642819.32</v>
      </c>
      <c r="I14" s="31">
        <v>11465395.960000001</v>
      </c>
      <c r="J14" s="31">
        <v>0</v>
      </c>
      <c r="K14" s="31">
        <v>177423.35999999999</v>
      </c>
      <c r="L14" s="31">
        <v>10842728.67</v>
      </c>
    </row>
    <row r="15" spans="2:13" x14ac:dyDescent="0.25">
      <c r="B15" s="11" t="s">
        <v>359</v>
      </c>
      <c r="C15" s="33" t="s">
        <v>187</v>
      </c>
      <c r="D15" s="31">
        <v>824780</v>
      </c>
      <c r="E15" s="31">
        <v>824780</v>
      </c>
      <c r="F15" s="31">
        <v>0</v>
      </c>
      <c r="G15" s="31">
        <v>100000</v>
      </c>
      <c r="H15" s="31">
        <v>788724.09000000008</v>
      </c>
      <c r="I15" s="31">
        <v>788724.09000000008</v>
      </c>
      <c r="J15" s="31">
        <v>0</v>
      </c>
      <c r="K15" s="31">
        <v>0</v>
      </c>
      <c r="L15" s="31">
        <v>86743.21</v>
      </c>
    </row>
    <row r="16" spans="2:13" ht="30" x14ac:dyDescent="0.25">
      <c r="B16" s="11" t="s">
        <v>358</v>
      </c>
      <c r="C16" s="33" t="s">
        <v>185</v>
      </c>
      <c r="D16" s="31">
        <v>22096890</v>
      </c>
      <c r="E16" s="31">
        <v>22096890</v>
      </c>
      <c r="F16" s="31">
        <v>0</v>
      </c>
      <c r="G16" s="31">
        <v>5750000</v>
      </c>
      <c r="H16" s="31">
        <v>22008240.670000002</v>
      </c>
      <c r="I16" s="31">
        <v>22008240.670000002</v>
      </c>
      <c r="J16" s="31">
        <v>0</v>
      </c>
      <c r="K16" s="31">
        <v>0</v>
      </c>
      <c r="L16" s="31">
        <v>1265117.8399999999</v>
      </c>
    </row>
    <row r="17" spans="2:12" x14ac:dyDescent="0.25">
      <c r="B17" s="11" t="s">
        <v>357</v>
      </c>
      <c r="C17" s="33" t="s">
        <v>183</v>
      </c>
      <c r="D17" s="31">
        <v>2650000</v>
      </c>
      <c r="E17" s="31">
        <v>350000</v>
      </c>
      <c r="F17" s="31">
        <v>2300000</v>
      </c>
      <c r="G17" s="31">
        <v>0</v>
      </c>
      <c r="H17" s="31">
        <v>2768600.03</v>
      </c>
      <c r="I17" s="31">
        <v>211319.22</v>
      </c>
      <c r="J17" s="31">
        <v>1918097.4300000002</v>
      </c>
      <c r="K17" s="31">
        <v>639183.38</v>
      </c>
      <c r="L17" s="31">
        <v>0</v>
      </c>
    </row>
    <row r="18" spans="2:12" ht="45" x14ac:dyDescent="0.25">
      <c r="B18" s="11" t="s">
        <v>386</v>
      </c>
      <c r="C18" s="33" t="s">
        <v>385</v>
      </c>
      <c r="D18" s="31">
        <v>0</v>
      </c>
      <c r="E18" s="31">
        <v>0</v>
      </c>
      <c r="F18" s="31">
        <v>0</v>
      </c>
      <c r="G18" s="31">
        <v>0</v>
      </c>
      <c r="H18" s="31">
        <v>3087804.5599999996</v>
      </c>
      <c r="I18" s="31">
        <v>0</v>
      </c>
      <c r="J18" s="31">
        <v>3087804.5599999996</v>
      </c>
      <c r="K18" s="31">
        <v>0</v>
      </c>
      <c r="L18" s="31">
        <v>0</v>
      </c>
    </row>
    <row r="19" spans="2:12" x14ac:dyDescent="0.25">
      <c r="B19" s="11" t="s">
        <v>192</v>
      </c>
      <c r="C19" s="33" t="s">
        <v>179</v>
      </c>
      <c r="D19" s="31">
        <v>20271870</v>
      </c>
      <c r="E19" s="31">
        <v>20271870</v>
      </c>
      <c r="F19" s="31">
        <v>0</v>
      </c>
      <c r="G19" s="31">
        <v>41082000</v>
      </c>
      <c r="H19" s="31">
        <v>24924684.609999999</v>
      </c>
      <c r="I19" s="31">
        <v>19905285.640000001</v>
      </c>
      <c r="J19" s="31">
        <v>0</v>
      </c>
      <c r="K19" s="31">
        <v>5019398.97</v>
      </c>
      <c r="L19" s="31">
        <v>31611739.579999998</v>
      </c>
    </row>
    <row r="20" spans="2:12" x14ac:dyDescent="0.25">
      <c r="B20" s="11" t="s">
        <v>190</v>
      </c>
      <c r="C20" s="33" t="s">
        <v>177</v>
      </c>
      <c r="D20" s="31">
        <v>9098880</v>
      </c>
      <c r="E20" s="31">
        <v>9098880</v>
      </c>
      <c r="F20" s="31">
        <v>0</v>
      </c>
      <c r="G20" s="31">
        <v>16127000</v>
      </c>
      <c r="H20" s="31">
        <v>9023979.0899999999</v>
      </c>
      <c r="I20" s="31">
        <v>9009746.8300000001</v>
      </c>
      <c r="J20" s="31">
        <v>0</v>
      </c>
      <c r="K20" s="31">
        <v>14232.26</v>
      </c>
      <c r="L20" s="31">
        <v>13913320.970000001</v>
      </c>
    </row>
    <row r="21" spans="2:12" x14ac:dyDescent="0.25">
      <c r="B21" s="11" t="s">
        <v>188</v>
      </c>
      <c r="C21" s="33" t="s">
        <v>175</v>
      </c>
      <c r="D21" s="31">
        <v>400000</v>
      </c>
      <c r="E21" s="31">
        <v>400000</v>
      </c>
      <c r="F21" s="31">
        <v>0</v>
      </c>
      <c r="G21" s="31">
        <v>1567500</v>
      </c>
      <c r="H21" s="31">
        <v>493772.03</v>
      </c>
      <c r="I21" s="31">
        <v>244246.76</v>
      </c>
      <c r="J21" s="31">
        <v>0</v>
      </c>
      <c r="K21" s="31">
        <v>249525.27000000002</v>
      </c>
      <c r="L21" s="31">
        <v>782860.52</v>
      </c>
    </row>
    <row r="22" spans="2:12" x14ac:dyDescent="0.25">
      <c r="B22" s="11" t="s">
        <v>186</v>
      </c>
      <c r="C22" s="33" t="s">
        <v>173</v>
      </c>
      <c r="D22" s="31">
        <v>10522990</v>
      </c>
      <c r="E22" s="31">
        <v>10522990</v>
      </c>
      <c r="F22" s="31">
        <v>0</v>
      </c>
      <c r="G22" s="31">
        <v>22787500</v>
      </c>
      <c r="H22" s="31">
        <v>15156933.489999998</v>
      </c>
      <c r="I22" s="31">
        <v>10401292.050000001</v>
      </c>
      <c r="J22" s="31">
        <v>0</v>
      </c>
      <c r="K22" s="31">
        <v>4755641.4399999995</v>
      </c>
      <c r="L22" s="31">
        <v>16790359.739999998</v>
      </c>
    </row>
    <row r="23" spans="2:12" x14ac:dyDescent="0.25">
      <c r="B23" s="11" t="s">
        <v>184</v>
      </c>
      <c r="C23" s="33" t="s">
        <v>171</v>
      </c>
      <c r="D23" s="31">
        <v>250000</v>
      </c>
      <c r="E23" s="31">
        <v>250000</v>
      </c>
      <c r="F23" s="31">
        <v>0</v>
      </c>
      <c r="G23" s="31">
        <v>600000</v>
      </c>
      <c r="H23" s="31">
        <v>250000</v>
      </c>
      <c r="I23" s="31">
        <v>250000</v>
      </c>
      <c r="J23" s="31">
        <v>0</v>
      </c>
      <c r="K23" s="31">
        <v>0</v>
      </c>
      <c r="L23" s="31">
        <v>125198.35</v>
      </c>
    </row>
    <row r="24" spans="2:12" ht="30" x14ac:dyDescent="0.25">
      <c r="B24" s="11" t="s">
        <v>180</v>
      </c>
      <c r="C24" s="33" t="s">
        <v>213</v>
      </c>
      <c r="D24" s="31">
        <v>1374400</v>
      </c>
      <c r="E24" s="31">
        <v>1374400</v>
      </c>
      <c r="F24" s="31">
        <v>0</v>
      </c>
      <c r="G24" s="31">
        <v>6931000</v>
      </c>
      <c r="H24" s="31">
        <v>1350379.04</v>
      </c>
      <c r="I24" s="31">
        <v>1350379.04</v>
      </c>
      <c r="J24" s="31">
        <v>0</v>
      </c>
      <c r="K24" s="31">
        <v>0</v>
      </c>
      <c r="L24" s="31">
        <v>940599.8</v>
      </c>
    </row>
    <row r="25" spans="2:12" ht="30" x14ac:dyDescent="0.25">
      <c r="B25" s="11" t="s">
        <v>178</v>
      </c>
      <c r="C25" s="33" t="s">
        <v>213</v>
      </c>
      <c r="D25" s="31">
        <v>1004400</v>
      </c>
      <c r="E25" s="31">
        <v>1004400</v>
      </c>
      <c r="F25" s="31">
        <v>0</v>
      </c>
      <c r="G25" s="31">
        <v>6821000</v>
      </c>
      <c r="H25" s="31">
        <v>980961.02</v>
      </c>
      <c r="I25" s="31">
        <v>980961.02</v>
      </c>
      <c r="J25" s="31">
        <v>0</v>
      </c>
      <c r="K25" s="31">
        <v>0</v>
      </c>
      <c r="L25" s="31">
        <v>879623.67999999993</v>
      </c>
    </row>
    <row r="26" spans="2:12" ht="30" x14ac:dyDescent="0.25">
      <c r="B26" s="11" t="s">
        <v>176</v>
      </c>
      <c r="C26" s="33" t="s">
        <v>166</v>
      </c>
      <c r="D26" s="31">
        <v>370000</v>
      </c>
      <c r="E26" s="31">
        <v>370000</v>
      </c>
      <c r="F26" s="31">
        <v>0</v>
      </c>
      <c r="G26" s="31">
        <v>110000</v>
      </c>
      <c r="H26" s="31">
        <v>369418.02</v>
      </c>
      <c r="I26" s="31">
        <v>369418.02</v>
      </c>
      <c r="J26" s="31">
        <v>0</v>
      </c>
      <c r="K26" s="31">
        <v>0</v>
      </c>
      <c r="L26" s="31">
        <v>60976.119999999995</v>
      </c>
    </row>
    <row r="27" spans="2:12" ht="45" x14ac:dyDescent="0.25">
      <c r="B27" s="11" t="s">
        <v>170</v>
      </c>
      <c r="C27" s="33" t="s">
        <v>368</v>
      </c>
      <c r="D27" s="31">
        <v>1632920</v>
      </c>
      <c r="E27" s="31">
        <v>1632920</v>
      </c>
      <c r="F27" s="31">
        <v>0</v>
      </c>
      <c r="G27" s="31">
        <v>100000</v>
      </c>
      <c r="H27" s="31">
        <v>3959216.19</v>
      </c>
      <c r="I27" s="31">
        <v>1503859.79</v>
      </c>
      <c r="J27" s="31">
        <v>0</v>
      </c>
      <c r="K27" s="31">
        <v>2455356.4</v>
      </c>
      <c r="L27" s="31">
        <v>47753.520000000004</v>
      </c>
    </row>
    <row r="28" spans="2:12" ht="45" x14ac:dyDescent="0.25">
      <c r="B28" s="11" t="s">
        <v>169</v>
      </c>
      <c r="C28" s="33" t="s">
        <v>354</v>
      </c>
      <c r="D28" s="31">
        <v>1632920</v>
      </c>
      <c r="E28" s="31">
        <v>1632920</v>
      </c>
      <c r="F28" s="31">
        <v>0</v>
      </c>
      <c r="G28" s="31">
        <v>100000</v>
      </c>
      <c r="H28" s="31">
        <v>3959216.19</v>
      </c>
      <c r="I28" s="31">
        <v>1503859.79</v>
      </c>
      <c r="J28" s="31">
        <v>0</v>
      </c>
      <c r="K28" s="31">
        <v>2455356.4</v>
      </c>
      <c r="L28" s="31">
        <v>47753.520000000004</v>
      </c>
    </row>
    <row r="29" spans="2:12" x14ac:dyDescent="0.25">
      <c r="B29" s="11" t="s">
        <v>165</v>
      </c>
      <c r="C29" s="33" t="s">
        <v>158</v>
      </c>
      <c r="D29" s="31">
        <v>1932990</v>
      </c>
      <c r="E29" s="31">
        <v>1932990</v>
      </c>
      <c r="F29" s="31">
        <v>0</v>
      </c>
      <c r="G29" s="31">
        <v>120900</v>
      </c>
      <c r="H29" s="31">
        <v>1894763.5399999998</v>
      </c>
      <c r="I29" s="31">
        <v>1894763.5399999998</v>
      </c>
      <c r="J29" s="31">
        <v>0</v>
      </c>
      <c r="K29" s="31">
        <v>0</v>
      </c>
      <c r="L29" s="31">
        <v>61699.28</v>
      </c>
    </row>
    <row r="30" spans="2:12" ht="30" x14ac:dyDescent="0.25">
      <c r="B30" s="11" t="s">
        <v>159</v>
      </c>
      <c r="C30" s="33" t="s">
        <v>375</v>
      </c>
      <c r="D30" s="31">
        <v>10386000</v>
      </c>
      <c r="E30" s="31">
        <v>10386000</v>
      </c>
      <c r="F30" s="31">
        <v>0</v>
      </c>
      <c r="G30" s="31">
        <v>18791400</v>
      </c>
      <c r="H30" s="31">
        <v>12610975.779999999</v>
      </c>
      <c r="I30" s="31">
        <v>10290464.23</v>
      </c>
      <c r="J30" s="31">
        <v>0</v>
      </c>
      <c r="K30" s="31">
        <v>2320511.5499999998</v>
      </c>
      <c r="L30" s="31">
        <v>15380992.75</v>
      </c>
    </row>
    <row r="31" spans="2:12" ht="30" x14ac:dyDescent="0.25">
      <c r="B31" s="11" t="s">
        <v>374</v>
      </c>
      <c r="C31" s="33" t="s">
        <v>156</v>
      </c>
      <c r="D31" s="31">
        <v>10386000</v>
      </c>
      <c r="E31" s="31">
        <v>10386000</v>
      </c>
      <c r="F31" s="31">
        <v>0</v>
      </c>
      <c r="G31" s="31">
        <v>7491700</v>
      </c>
      <c r="H31" s="31">
        <v>12610975.779999999</v>
      </c>
      <c r="I31" s="31">
        <v>10290464.23</v>
      </c>
      <c r="J31" s="31">
        <v>0</v>
      </c>
      <c r="K31" s="31">
        <v>2320511.5499999998</v>
      </c>
      <c r="L31" s="31">
        <v>5627236.4900000002</v>
      </c>
    </row>
    <row r="32" spans="2:12" x14ac:dyDescent="0.25">
      <c r="B32" s="11" t="s">
        <v>373</v>
      </c>
      <c r="C32" s="33" t="s">
        <v>372</v>
      </c>
      <c r="D32" s="31">
        <v>0</v>
      </c>
      <c r="E32" s="31">
        <v>0</v>
      </c>
      <c r="F32" s="31">
        <v>0</v>
      </c>
      <c r="G32" s="31">
        <v>11299700</v>
      </c>
      <c r="H32" s="31">
        <v>0</v>
      </c>
      <c r="I32" s="31">
        <v>0</v>
      </c>
      <c r="J32" s="31">
        <v>0</v>
      </c>
      <c r="K32" s="31">
        <v>0</v>
      </c>
      <c r="L32" s="31">
        <v>9753756.2599999998</v>
      </c>
    </row>
    <row r="33" ht="18" customHeight="1" x14ac:dyDescent="0.25"/>
  </sheetData>
  <mergeCells count="4">
    <mergeCell ref="D3:G3"/>
    <mergeCell ref="H3:L3"/>
    <mergeCell ref="B3:B4"/>
    <mergeCell ref="C3:C4"/>
  </mergeCells>
  <pageMargins left="1" right="1" top="1" bottom="1" header="1" footer="1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D6D0E-3C2B-4F29-A770-B9A49BCFDCBA}">
  <dimension ref="B2:M42"/>
  <sheetViews>
    <sheetView showGridLines="0" workbookViewId="0">
      <selection activeCell="M6" sqref="L6:M6"/>
    </sheetView>
  </sheetViews>
  <sheetFormatPr defaultColWidth="9.140625" defaultRowHeight="15" x14ac:dyDescent="0.25"/>
  <cols>
    <col min="1" max="1" width="9.140625" style="8"/>
    <col min="2" max="2" width="13.7109375" style="8" customWidth="1"/>
    <col min="3" max="3" width="61.7109375" style="8" customWidth="1"/>
    <col min="4" max="4" width="17" style="8" bestFit="1" customWidth="1"/>
    <col min="5" max="5" width="19.5703125" style="8" bestFit="1" customWidth="1"/>
    <col min="6" max="7" width="15.140625" style="8" customWidth="1"/>
    <col min="8" max="8" width="16.28515625" style="8" bestFit="1" customWidth="1"/>
    <col min="9" max="9" width="19.5703125" style="8" bestFit="1" customWidth="1"/>
    <col min="10" max="12" width="15.140625" style="8" customWidth="1"/>
    <col min="13" max="16384" width="9.140625" style="8"/>
  </cols>
  <sheetData>
    <row r="2" spans="2:13" customFormat="1" x14ac:dyDescent="0.25">
      <c r="B2" s="46" t="s">
        <v>510</v>
      </c>
    </row>
    <row r="3" spans="2:13" ht="16.5" customHeight="1" x14ac:dyDescent="0.25">
      <c r="B3" s="53" t="s">
        <v>2</v>
      </c>
      <c r="C3" s="54" t="s">
        <v>3</v>
      </c>
      <c r="D3" s="54" t="s">
        <v>408</v>
      </c>
      <c r="E3" s="51"/>
      <c r="F3" s="51"/>
      <c r="G3" s="51"/>
      <c r="H3" s="54" t="s">
        <v>407</v>
      </c>
      <c r="I3" s="51"/>
      <c r="J3" s="51"/>
      <c r="K3" s="51"/>
      <c r="L3" s="51"/>
    </row>
    <row r="4" spans="2:13" ht="60" x14ac:dyDescent="0.25">
      <c r="B4" s="53"/>
      <c r="C4" s="54"/>
      <c r="D4" s="24" t="s">
        <v>210</v>
      </c>
      <c r="E4" s="24" t="s">
        <v>148</v>
      </c>
      <c r="F4" s="24" t="s">
        <v>118</v>
      </c>
      <c r="G4" s="24" t="s">
        <v>209</v>
      </c>
      <c r="H4" s="24" t="s">
        <v>210</v>
      </c>
      <c r="I4" s="24" t="s">
        <v>148</v>
      </c>
      <c r="J4" s="24" t="s">
        <v>118</v>
      </c>
      <c r="K4" s="24" t="s">
        <v>145</v>
      </c>
      <c r="L4" s="24" t="s">
        <v>209</v>
      </c>
    </row>
    <row r="5" spans="2:13" ht="30" x14ac:dyDescent="0.25">
      <c r="B5" s="11" t="s">
        <v>208</v>
      </c>
      <c r="C5" s="23" t="s">
        <v>207</v>
      </c>
      <c r="D5" s="32">
        <f t="shared" ref="D5:L5" si="0">D6+D12+D13+D21+D26+D29+D34+D37</f>
        <v>118200000</v>
      </c>
      <c r="E5" s="32">
        <f t="shared" si="0"/>
        <v>113400000</v>
      </c>
      <c r="F5" s="32">
        <f t="shared" si="0"/>
        <v>4800000</v>
      </c>
      <c r="G5" s="32">
        <f t="shared" si="0"/>
        <v>85836000</v>
      </c>
      <c r="H5" s="32">
        <f t="shared" si="0"/>
        <v>131571845.07499999</v>
      </c>
      <c r="I5" s="32">
        <f t="shared" si="0"/>
        <v>110866052.565</v>
      </c>
      <c r="J5" s="32">
        <f t="shared" si="0"/>
        <v>6100342.9400000004</v>
      </c>
      <c r="K5" s="32">
        <f t="shared" si="0"/>
        <v>14605449.57</v>
      </c>
      <c r="L5" s="32">
        <f t="shared" si="0"/>
        <v>69187538.579999983</v>
      </c>
    </row>
    <row r="6" spans="2:13" ht="30" x14ac:dyDescent="0.25">
      <c r="B6" s="11" t="s">
        <v>206</v>
      </c>
      <c r="C6" s="20" t="s">
        <v>205</v>
      </c>
      <c r="D6" s="31">
        <f t="shared" ref="D6:L6" si="1">D7+D10+D11</f>
        <v>10409500</v>
      </c>
      <c r="E6" s="31">
        <f t="shared" si="1"/>
        <v>10409500</v>
      </c>
      <c r="F6" s="31">
        <f t="shared" si="1"/>
        <v>0</v>
      </c>
      <c r="G6" s="31">
        <f t="shared" si="1"/>
        <v>0</v>
      </c>
      <c r="H6" s="31">
        <f t="shared" si="1"/>
        <v>14846047.355</v>
      </c>
      <c r="I6" s="31">
        <f t="shared" si="1"/>
        <v>10245672.315000001</v>
      </c>
      <c r="J6" s="31">
        <f t="shared" si="1"/>
        <v>0</v>
      </c>
      <c r="K6" s="31">
        <f t="shared" si="1"/>
        <v>4600375.04</v>
      </c>
      <c r="L6" s="31">
        <f t="shared" si="1"/>
        <v>0</v>
      </c>
    </row>
    <row r="7" spans="2:13" ht="30" x14ac:dyDescent="0.25">
      <c r="B7" s="11" t="s">
        <v>204</v>
      </c>
      <c r="C7" s="19" t="s">
        <v>203</v>
      </c>
      <c r="D7" s="31">
        <f t="shared" ref="D7:L7" si="2">D8+D9</f>
        <v>8028500</v>
      </c>
      <c r="E7" s="31">
        <f t="shared" si="2"/>
        <v>8028500</v>
      </c>
      <c r="F7" s="31">
        <f t="shared" si="2"/>
        <v>0</v>
      </c>
      <c r="G7" s="31">
        <f t="shared" si="2"/>
        <v>0</v>
      </c>
      <c r="H7" s="31">
        <f t="shared" si="2"/>
        <v>12466171.540000001</v>
      </c>
      <c r="I7" s="31">
        <f t="shared" si="2"/>
        <v>7918487.540000001</v>
      </c>
      <c r="J7" s="31">
        <f t="shared" si="2"/>
        <v>0</v>
      </c>
      <c r="K7" s="31">
        <f t="shared" si="2"/>
        <v>4547684</v>
      </c>
      <c r="L7" s="31">
        <f t="shared" si="2"/>
        <v>0</v>
      </c>
    </row>
    <row r="8" spans="2:13" ht="30" x14ac:dyDescent="0.25">
      <c r="B8" s="11" t="s">
        <v>382</v>
      </c>
      <c r="C8" s="21" t="s">
        <v>203</v>
      </c>
      <c r="D8" s="31">
        <v>8028500</v>
      </c>
      <c r="E8" s="31">
        <v>8028500</v>
      </c>
      <c r="F8" s="31">
        <v>0</v>
      </c>
      <c r="G8" s="31">
        <v>0</v>
      </c>
      <c r="H8" s="31">
        <v>8131766.7100000009</v>
      </c>
      <c r="I8" s="31">
        <v>7918487.540000001</v>
      </c>
      <c r="J8" s="31">
        <v>0</v>
      </c>
      <c r="K8" s="31">
        <v>213279.17</v>
      </c>
      <c r="L8" s="31">
        <v>0</v>
      </c>
    </row>
    <row r="9" spans="2:13" x14ac:dyDescent="0.25">
      <c r="B9" s="11" t="s">
        <v>381</v>
      </c>
      <c r="C9" s="21" t="s">
        <v>380</v>
      </c>
      <c r="D9" s="31">
        <v>0</v>
      </c>
      <c r="E9" s="31">
        <v>0</v>
      </c>
      <c r="F9" s="31">
        <v>0</v>
      </c>
      <c r="G9" s="31">
        <v>0</v>
      </c>
      <c r="H9" s="31">
        <v>4334404.83</v>
      </c>
      <c r="I9" s="31">
        <v>0</v>
      </c>
      <c r="J9" s="31">
        <v>0</v>
      </c>
      <c r="K9" s="31">
        <v>4334404.83</v>
      </c>
      <c r="L9" s="31">
        <v>0</v>
      </c>
      <c r="M9" s="41" t="s">
        <v>495</v>
      </c>
    </row>
    <row r="10" spans="2:13" x14ac:dyDescent="0.25">
      <c r="B10" s="11" t="s">
        <v>362</v>
      </c>
      <c r="C10" s="19" t="s">
        <v>197</v>
      </c>
      <c r="D10" s="31">
        <v>170000</v>
      </c>
      <c r="E10" s="31">
        <v>170000</v>
      </c>
      <c r="F10" s="31">
        <v>0</v>
      </c>
      <c r="G10" s="31">
        <v>0</v>
      </c>
      <c r="H10" s="31">
        <v>170000</v>
      </c>
      <c r="I10" s="31">
        <v>170000</v>
      </c>
      <c r="J10" s="31">
        <v>0</v>
      </c>
      <c r="K10" s="31">
        <v>0</v>
      </c>
      <c r="L10" s="31">
        <v>0</v>
      </c>
    </row>
    <row r="11" spans="2:13" ht="30" x14ac:dyDescent="0.25">
      <c r="B11" s="11" t="s">
        <v>387</v>
      </c>
      <c r="C11" s="19" t="s">
        <v>365</v>
      </c>
      <c r="D11" s="31">
        <v>2211000</v>
      </c>
      <c r="E11" s="31">
        <v>2211000</v>
      </c>
      <c r="F11" s="31">
        <v>0</v>
      </c>
      <c r="G11" s="31">
        <v>0</v>
      </c>
      <c r="H11" s="31">
        <v>2209875.8149999999</v>
      </c>
      <c r="I11" s="31">
        <v>2157184.7749999999</v>
      </c>
      <c r="J11" s="31">
        <v>0</v>
      </c>
      <c r="K11" s="31">
        <v>52691.040000000001</v>
      </c>
      <c r="L11" s="31">
        <v>0</v>
      </c>
    </row>
    <row r="12" spans="2:13" x14ac:dyDescent="0.25">
      <c r="B12" s="11" t="s">
        <v>361</v>
      </c>
      <c r="C12" s="20" t="s">
        <v>193</v>
      </c>
      <c r="D12" s="31">
        <v>28985100</v>
      </c>
      <c r="E12" s="31">
        <v>28985100</v>
      </c>
      <c r="F12" s="31">
        <v>0</v>
      </c>
      <c r="G12" s="31">
        <v>0</v>
      </c>
      <c r="H12" s="31">
        <v>28586571.920000002</v>
      </c>
      <c r="I12" s="31">
        <v>28477329.920000002</v>
      </c>
      <c r="J12" s="31">
        <v>0</v>
      </c>
      <c r="K12" s="31">
        <v>109242</v>
      </c>
      <c r="L12" s="31">
        <v>0</v>
      </c>
    </row>
    <row r="13" spans="2:13" x14ac:dyDescent="0.25">
      <c r="B13" s="11" t="s">
        <v>194</v>
      </c>
      <c r="C13" s="20" t="s">
        <v>191</v>
      </c>
      <c r="D13" s="31">
        <v>25834300</v>
      </c>
      <c r="E13" s="31">
        <v>21034300</v>
      </c>
      <c r="F13" s="31">
        <v>4800000</v>
      </c>
      <c r="G13" s="31">
        <v>21261300</v>
      </c>
      <c r="H13" s="31">
        <v>28127695.100000001</v>
      </c>
      <c r="I13" s="31">
        <v>20589551.900000002</v>
      </c>
      <c r="J13" s="31">
        <v>6100342.9400000004</v>
      </c>
      <c r="K13" s="31">
        <v>1437800.26</v>
      </c>
      <c r="L13" s="31">
        <v>17325982.509999998</v>
      </c>
    </row>
    <row r="14" spans="2:13" x14ac:dyDescent="0.25">
      <c r="B14" s="11" t="s">
        <v>360</v>
      </c>
      <c r="C14" s="19" t="s">
        <v>189</v>
      </c>
      <c r="D14" s="31">
        <v>10823330</v>
      </c>
      <c r="E14" s="31">
        <v>10823330</v>
      </c>
      <c r="F14" s="31">
        <v>0</v>
      </c>
      <c r="G14" s="31">
        <v>15320500</v>
      </c>
      <c r="H14" s="31">
        <v>11553697.609999999</v>
      </c>
      <c r="I14" s="31">
        <v>10802926.560000001</v>
      </c>
      <c r="J14" s="31">
        <v>0</v>
      </c>
      <c r="K14" s="31">
        <v>750771.05</v>
      </c>
      <c r="L14" s="31">
        <v>14131813.459999999</v>
      </c>
    </row>
    <row r="15" spans="2:13" x14ac:dyDescent="0.25">
      <c r="B15" s="11" t="s">
        <v>359</v>
      </c>
      <c r="C15" s="19" t="s">
        <v>187</v>
      </c>
      <c r="D15" s="31">
        <v>815130</v>
      </c>
      <c r="E15" s="31">
        <v>815130</v>
      </c>
      <c r="F15" s="31">
        <v>0</v>
      </c>
      <c r="G15" s="31">
        <v>2860800</v>
      </c>
      <c r="H15" s="31">
        <v>759208.27</v>
      </c>
      <c r="I15" s="31">
        <v>759208.27</v>
      </c>
      <c r="J15" s="31">
        <v>0</v>
      </c>
      <c r="K15" s="31">
        <v>0</v>
      </c>
      <c r="L15" s="31">
        <v>2114492.9899999998</v>
      </c>
    </row>
    <row r="16" spans="2:13" x14ac:dyDescent="0.25">
      <c r="B16" s="11" t="s">
        <v>358</v>
      </c>
      <c r="C16" s="19" t="s">
        <v>406</v>
      </c>
      <c r="D16" s="31">
        <v>8011440</v>
      </c>
      <c r="E16" s="31">
        <v>8011440</v>
      </c>
      <c r="F16" s="31">
        <v>0</v>
      </c>
      <c r="G16" s="31">
        <v>1915000</v>
      </c>
      <c r="H16" s="31">
        <v>7835716.2300000004</v>
      </c>
      <c r="I16" s="31">
        <v>7835716.2300000004</v>
      </c>
      <c r="J16" s="31">
        <v>0</v>
      </c>
      <c r="K16" s="31">
        <v>0</v>
      </c>
      <c r="L16" s="31">
        <v>113652.19</v>
      </c>
    </row>
    <row r="17" spans="2:13" x14ac:dyDescent="0.25">
      <c r="B17" s="11" t="s">
        <v>357</v>
      </c>
      <c r="C17" s="19" t="s">
        <v>183</v>
      </c>
      <c r="D17" s="31">
        <v>2700000</v>
      </c>
      <c r="E17" s="31">
        <v>400000</v>
      </c>
      <c r="F17" s="31">
        <v>2300000</v>
      </c>
      <c r="G17" s="31">
        <v>0</v>
      </c>
      <c r="H17" s="31">
        <v>2767533.0500000003</v>
      </c>
      <c r="I17" s="31">
        <v>306054.80000000005</v>
      </c>
      <c r="J17" s="31">
        <v>1774449.04</v>
      </c>
      <c r="K17" s="31">
        <v>687029.21</v>
      </c>
      <c r="L17" s="31">
        <v>0</v>
      </c>
    </row>
    <row r="18" spans="2:13" ht="45" x14ac:dyDescent="0.25">
      <c r="B18" s="11" t="s">
        <v>356</v>
      </c>
      <c r="C18" s="19" t="s">
        <v>385</v>
      </c>
      <c r="D18" s="31">
        <v>3344400</v>
      </c>
      <c r="E18" s="31">
        <v>844400</v>
      </c>
      <c r="F18" s="31">
        <v>2500000</v>
      </c>
      <c r="G18" s="31">
        <v>0</v>
      </c>
      <c r="H18" s="31">
        <v>4335112.0600000005</v>
      </c>
      <c r="I18" s="31">
        <v>749754.31</v>
      </c>
      <c r="J18" s="31">
        <v>3585357.75</v>
      </c>
      <c r="K18" s="31">
        <v>0</v>
      </c>
      <c r="L18" s="31">
        <v>0</v>
      </c>
    </row>
    <row r="19" spans="2:13" ht="30" x14ac:dyDescent="0.25">
      <c r="B19" s="11" t="s">
        <v>386</v>
      </c>
      <c r="C19" s="19" t="s">
        <v>181</v>
      </c>
      <c r="D19" s="31">
        <v>0</v>
      </c>
      <c r="E19" s="31">
        <v>0</v>
      </c>
      <c r="F19" s="31">
        <v>0</v>
      </c>
      <c r="G19" s="31">
        <v>0</v>
      </c>
      <c r="H19" s="31">
        <v>740536.15</v>
      </c>
      <c r="I19" s="31">
        <v>0</v>
      </c>
      <c r="J19" s="31">
        <v>740536.15</v>
      </c>
      <c r="K19" s="31">
        <v>0</v>
      </c>
      <c r="L19" s="31">
        <v>0</v>
      </c>
      <c r="M19" s="41" t="s">
        <v>495</v>
      </c>
    </row>
    <row r="20" spans="2:13" x14ac:dyDescent="0.25">
      <c r="B20" s="11" t="s">
        <v>405</v>
      </c>
      <c r="C20" s="19" t="s">
        <v>404</v>
      </c>
      <c r="D20" s="31">
        <v>140000</v>
      </c>
      <c r="E20" s="31">
        <v>140000</v>
      </c>
      <c r="F20" s="31">
        <v>0</v>
      </c>
      <c r="G20" s="31">
        <v>1165000</v>
      </c>
      <c r="H20" s="31">
        <v>135891.73000000001</v>
      </c>
      <c r="I20" s="31">
        <v>135891.73000000001</v>
      </c>
      <c r="J20" s="31">
        <v>0</v>
      </c>
      <c r="K20" s="31">
        <v>0</v>
      </c>
      <c r="L20" s="31">
        <v>966023.87000000011</v>
      </c>
    </row>
    <row r="21" spans="2:13" x14ac:dyDescent="0.25">
      <c r="B21" s="11" t="s">
        <v>192</v>
      </c>
      <c r="C21" s="20" t="s">
        <v>179</v>
      </c>
      <c r="D21" s="31">
        <v>23789700</v>
      </c>
      <c r="E21" s="31">
        <v>23789700</v>
      </c>
      <c r="F21" s="31">
        <v>0</v>
      </c>
      <c r="G21" s="31">
        <v>48612000</v>
      </c>
      <c r="H21" s="31">
        <v>24624346.48</v>
      </c>
      <c r="I21" s="31">
        <v>23663332.5</v>
      </c>
      <c r="J21" s="31">
        <v>0</v>
      </c>
      <c r="K21" s="31">
        <v>961013.98</v>
      </c>
      <c r="L21" s="31">
        <v>40230392.189999998</v>
      </c>
    </row>
    <row r="22" spans="2:13" x14ac:dyDescent="0.25">
      <c r="B22" s="11" t="s">
        <v>190</v>
      </c>
      <c r="C22" s="19" t="s">
        <v>177</v>
      </c>
      <c r="D22" s="31">
        <v>9389000</v>
      </c>
      <c r="E22" s="31">
        <v>9389000</v>
      </c>
      <c r="F22" s="31">
        <v>0</v>
      </c>
      <c r="G22" s="31">
        <v>19205000</v>
      </c>
      <c r="H22" s="31">
        <v>9280420.6199999992</v>
      </c>
      <c r="I22" s="31">
        <v>9280420.6199999992</v>
      </c>
      <c r="J22" s="31">
        <v>0</v>
      </c>
      <c r="K22" s="31">
        <v>0</v>
      </c>
      <c r="L22" s="31">
        <v>17218864.390000001</v>
      </c>
    </row>
    <row r="23" spans="2:13" x14ac:dyDescent="0.25">
      <c r="B23" s="11" t="s">
        <v>188</v>
      </c>
      <c r="C23" s="19" t="s">
        <v>175</v>
      </c>
      <c r="D23" s="31">
        <v>900000</v>
      </c>
      <c r="E23" s="31">
        <v>900000</v>
      </c>
      <c r="F23" s="31">
        <v>0</v>
      </c>
      <c r="G23" s="31">
        <v>5350000</v>
      </c>
      <c r="H23" s="31">
        <v>896466.42999999993</v>
      </c>
      <c r="I23" s="31">
        <v>894506.42999999993</v>
      </c>
      <c r="J23" s="31">
        <v>0</v>
      </c>
      <c r="K23" s="31">
        <v>1960</v>
      </c>
      <c r="L23" s="31">
        <v>4044919.26</v>
      </c>
    </row>
    <row r="24" spans="2:13" x14ac:dyDescent="0.25">
      <c r="B24" s="11" t="s">
        <v>186</v>
      </c>
      <c r="C24" s="19" t="s">
        <v>173</v>
      </c>
      <c r="D24" s="31">
        <v>13250700</v>
      </c>
      <c r="E24" s="31">
        <v>13250700</v>
      </c>
      <c r="F24" s="31">
        <v>0</v>
      </c>
      <c r="G24" s="31">
        <v>23166000</v>
      </c>
      <c r="H24" s="31">
        <v>14197459.43</v>
      </c>
      <c r="I24" s="31">
        <v>13238405.449999999</v>
      </c>
      <c r="J24" s="31">
        <v>0</v>
      </c>
      <c r="K24" s="31">
        <v>959053.98</v>
      </c>
      <c r="L24" s="31">
        <v>18077644.25</v>
      </c>
    </row>
    <row r="25" spans="2:13" x14ac:dyDescent="0.25">
      <c r="B25" s="11" t="s">
        <v>184</v>
      </c>
      <c r="C25" s="19" t="s">
        <v>171</v>
      </c>
      <c r="D25" s="31">
        <v>250000</v>
      </c>
      <c r="E25" s="31">
        <v>250000</v>
      </c>
      <c r="F25" s="31">
        <v>0</v>
      </c>
      <c r="G25" s="31">
        <v>891000</v>
      </c>
      <c r="H25" s="31">
        <v>250000</v>
      </c>
      <c r="I25" s="31">
        <v>250000</v>
      </c>
      <c r="J25" s="31">
        <v>0</v>
      </c>
      <c r="K25" s="31">
        <v>0</v>
      </c>
      <c r="L25" s="31">
        <v>888964.29</v>
      </c>
    </row>
    <row r="26" spans="2:13" ht="30" x14ac:dyDescent="0.25">
      <c r="B26" s="11" t="s">
        <v>180</v>
      </c>
      <c r="C26" s="20" t="s">
        <v>213</v>
      </c>
      <c r="D26" s="31">
        <v>2328400</v>
      </c>
      <c r="E26" s="31">
        <v>2328400</v>
      </c>
      <c r="F26" s="31">
        <v>0</v>
      </c>
      <c r="G26" s="31">
        <v>3530000</v>
      </c>
      <c r="H26" s="31">
        <v>2211627.5099999998</v>
      </c>
      <c r="I26" s="31">
        <v>2211627.5099999998</v>
      </c>
      <c r="J26" s="31">
        <v>0</v>
      </c>
      <c r="K26" s="31">
        <v>0</v>
      </c>
      <c r="L26" s="31">
        <v>846182.29</v>
      </c>
    </row>
    <row r="27" spans="2:13" ht="30" x14ac:dyDescent="0.25">
      <c r="B27" s="11" t="s">
        <v>178</v>
      </c>
      <c r="C27" s="19" t="s">
        <v>213</v>
      </c>
      <c r="D27" s="31">
        <v>1113000</v>
      </c>
      <c r="E27" s="31">
        <v>1113000</v>
      </c>
      <c r="F27" s="31">
        <v>0</v>
      </c>
      <c r="G27" s="31">
        <v>3420000</v>
      </c>
      <c r="H27" s="31">
        <v>1097522.29</v>
      </c>
      <c r="I27" s="31">
        <v>1097522.29</v>
      </c>
      <c r="J27" s="31">
        <v>0</v>
      </c>
      <c r="K27" s="31">
        <v>0</v>
      </c>
      <c r="L27" s="31">
        <v>816450.69000000006</v>
      </c>
    </row>
    <row r="28" spans="2:13" ht="30" x14ac:dyDescent="0.25">
      <c r="B28" s="11" t="s">
        <v>176</v>
      </c>
      <c r="C28" s="19" t="s">
        <v>166</v>
      </c>
      <c r="D28" s="31">
        <v>1215400</v>
      </c>
      <c r="E28" s="31">
        <v>1215400</v>
      </c>
      <c r="F28" s="31">
        <v>0</v>
      </c>
      <c r="G28" s="31">
        <v>110000</v>
      </c>
      <c r="H28" s="31">
        <v>1114105.22</v>
      </c>
      <c r="I28" s="31">
        <v>1114105.22</v>
      </c>
      <c r="J28" s="31">
        <v>0</v>
      </c>
      <c r="K28" s="31">
        <v>0</v>
      </c>
      <c r="L28" s="31">
        <v>29731.600000000002</v>
      </c>
    </row>
    <row r="29" spans="2:13" ht="45" x14ac:dyDescent="0.25">
      <c r="B29" s="11" t="s">
        <v>170</v>
      </c>
      <c r="C29" s="20" t="s">
        <v>368</v>
      </c>
      <c r="D29" s="31">
        <v>1801500</v>
      </c>
      <c r="E29" s="31">
        <v>1801500</v>
      </c>
      <c r="F29" s="31">
        <v>0</v>
      </c>
      <c r="G29" s="31">
        <v>135000</v>
      </c>
      <c r="H29" s="31">
        <v>3984731.6</v>
      </c>
      <c r="I29" s="31">
        <v>1693404.46</v>
      </c>
      <c r="J29" s="31">
        <v>0</v>
      </c>
      <c r="K29" s="31">
        <v>2291327.14</v>
      </c>
      <c r="L29" s="31">
        <v>81576.350000000006</v>
      </c>
    </row>
    <row r="30" spans="2:13" ht="60" x14ac:dyDescent="0.25">
      <c r="B30" s="11" t="s">
        <v>169</v>
      </c>
      <c r="C30" s="19" t="s">
        <v>403</v>
      </c>
      <c r="D30" s="31">
        <v>1469000</v>
      </c>
      <c r="E30" s="31">
        <v>1469000</v>
      </c>
      <c r="F30" s="31">
        <v>0</v>
      </c>
      <c r="G30" s="31">
        <v>30000</v>
      </c>
      <c r="H30" s="31">
        <v>3666043.8</v>
      </c>
      <c r="I30" s="31">
        <v>1374716.6600000001</v>
      </c>
      <c r="J30" s="31">
        <v>0</v>
      </c>
      <c r="K30" s="31">
        <v>2291327.14</v>
      </c>
      <c r="L30" s="31">
        <v>25815.08</v>
      </c>
    </row>
    <row r="31" spans="2:13" ht="30" x14ac:dyDescent="0.25">
      <c r="B31" s="11" t="s">
        <v>167</v>
      </c>
      <c r="C31" s="19" t="s">
        <v>402</v>
      </c>
      <c r="D31" s="31">
        <v>70000</v>
      </c>
      <c r="E31" s="31">
        <v>70000</v>
      </c>
      <c r="F31" s="31">
        <v>0</v>
      </c>
      <c r="G31" s="31">
        <v>40000</v>
      </c>
      <c r="H31" s="31">
        <v>59688.5</v>
      </c>
      <c r="I31" s="31">
        <v>59688.5</v>
      </c>
      <c r="J31" s="31">
        <v>0</v>
      </c>
      <c r="K31" s="31">
        <v>0</v>
      </c>
      <c r="L31" s="31">
        <v>0</v>
      </c>
    </row>
    <row r="32" spans="2:13" ht="30" x14ac:dyDescent="0.25">
      <c r="B32" s="11" t="s">
        <v>401</v>
      </c>
      <c r="C32" s="19" t="s">
        <v>400</v>
      </c>
      <c r="D32" s="31">
        <v>62000</v>
      </c>
      <c r="E32" s="31">
        <v>62000</v>
      </c>
      <c r="F32" s="31">
        <v>0</v>
      </c>
      <c r="G32" s="31">
        <v>0</v>
      </c>
      <c r="H32" s="31">
        <v>60650</v>
      </c>
      <c r="I32" s="31">
        <v>60650</v>
      </c>
      <c r="J32" s="31">
        <v>0</v>
      </c>
      <c r="K32" s="31">
        <v>0</v>
      </c>
      <c r="L32" s="31">
        <v>0</v>
      </c>
      <c r="M32" s="41" t="s">
        <v>495</v>
      </c>
    </row>
    <row r="33" spans="2:12" x14ac:dyDescent="0.25">
      <c r="B33" s="11" t="s">
        <v>399</v>
      </c>
      <c r="C33" s="19" t="s">
        <v>398</v>
      </c>
      <c r="D33" s="31">
        <v>200500</v>
      </c>
      <c r="E33" s="31">
        <v>200500</v>
      </c>
      <c r="F33" s="31">
        <v>0</v>
      </c>
      <c r="G33" s="31">
        <v>65000</v>
      </c>
      <c r="H33" s="31">
        <v>198349.30000000002</v>
      </c>
      <c r="I33" s="31">
        <v>198349.30000000002</v>
      </c>
      <c r="J33" s="31">
        <v>0</v>
      </c>
      <c r="K33" s="31">
        <v>0</v>
      </c>
      <c r="L33" s="31">
        <v>55761.270000000004</v>
      </c>
    </row>
    <row r="34" spans="2:12" ht="30" x14ac:dyDescent="0.25">
      <c r="B34" s="11" t="s">
        <v>165</v>
      </c>
      <c r="C34" s="20" t="s">
        <v>397</v>
      </c>
      <c r="D34" s="31">
        <v>3399000</v>
      </c>
      <c r="E34" s="31">
        <v>3399000</v>
      </c>
      <c r="F34" s="31">
        <v>0</v>
      </c>
      <c r="G34" s="31">
        <v>157700</v>
      </c>
      <c r="H34" s="31">
        <v>3379455.96</v>
      </c>
      <c r="I34" s="31">
        <v>3379455.96</v>
      </c>
      <c r="J34" s="31">
        <v>0</v>
      </c>
      <c r="K34" s="31">
        <v>0</v>
      </c>
      <c r="L34" s="31">
        <v>67668.91</v>
      </c>
    </row>
    <row r="35" spans="2:12" ht="45" x14ac:dyDescent="0.25">
      <c r="B35" s="11" t="s">
        <v>163</v>
      </c>
      <c r="C35" s="19" t="s">
        <v>396</v>
      </c>
      <c r="D35" s="31">
        <v>1358000</v>
      </c>
      <c r="E35" s="31">
        <v>1358000</v>
      </c>
      <c r="F35" s="31">
        <v>0</v>
      </c>
      <c r="G35" s="31">
        <v>157700</v>
      </c>
      <c r="H35" s="31">
        <v>1338738.33</v>
      </c>
      <c r="I35" s="31">
        <v>1338738.33</v>
      </c>
      <c r="J35" s="31">
        <v>0</v>
      </c>
      <c r="K35" s="31">
        <v>0</v>
      </c>
      <c r="L35" s="31">
        <v>67668.91</v>
      </c>
    </row>
    <row r="36" spans="2:12" ht="30" x14ac:dyDescent="0.25">
      <c r="B36" s="11" t="s">
        <v>161</v>
      </c>
      <c r="C36" s="19" t="s">
        <v>395</v>
      </c>
      <c r="D36" s="31">
        <v>2041000</v>
      </c>
      <c r="E36" s="31">
        <v>2041000</v>
      </c>
      <c r="F36" s="31">
        <v>0</v>
      </c>
      <c r="G36" s="31">
        <v>0</v>
      </c>
      <c r="H36" s="31">
        <v>2040717.63</v>
      </c>
      <c r="I36" s="31">
        <v>2040717.63</v>
      </c>
      <c r="J36" s="31">
        <v>0</v>
      </c>
      <c r="K36" s="31">
        <v>0</v>
      </c>
      <c r="L36" s="31">
        <v>0</v>
      </c>
    </row>
    <row r="37" spans="2:12" ht="30" x14ac:dyDescent="0.25">
      <c r="B37" s="11" t="s">
        <v>159</v>
      </c>
      <c r="C37" s="20" t="s">
        <v>375</v>
      </c>
      <c r="D37" s="31">
        <v>21652500</v>
      </c>
      <c r="E37" s="31">
        <v>21652500</v>
      </c>
      <c r="F37" s="31">
        <v>0</v>
      </c>
      <c r="G37" s="31">
        <v>12140000</v>
      </c>
      <c r="H37" s="31">
        <v>25811369.149999999</v>
      </c>
      <c r="I37" s="31">
        <v>20605678</v>
      </c>
      <c r="J37" s="31">
        <v>0</v>
      </c>
      <c r="K37" s="31">
        <v>5205691.1500000004</v>
      </c>
      <c r="L37" s="31">
        <v>10635736.329999998</v>
      </c>
    </row>
    <row r="38" spans="2:12" x14ac:dyDescent="0.25">
      <c r="B38" s="11" t="s">
        <v>374</v>
      </c>
      <c r="C38" s="19" t="s">
        <v>372</v>
      </c>
      <c r="D38" s="31">
        <v>5771000</v>
      </c>
      <c r="E38" s="31">
        <v>5771000</v>
      </c>
      <c r="F38" s="31">
        <v>0</v>
      </c>
      <c r="G38" s="31">
        <v>12140000</v>
      </c>
      <c r="H38" s="31">
        <v>5445640.3200000003</v>
      </c>
      <c r="I38" s="31">
        <v>5445640.3200000003</v>
      </c>
      <c r="J38" s="31">
        <v>0</v>
      </c>
      <c r="K38" s="31">
        <v>0</v>
      </c>
      <c r="L38" s="31">
        <v>10635736.329999998</v>
      </c>
    </row>
    <row r="39" spans="2:12" x14ac:dyDescent="0.25">
      <c r="B39" s="11" t="s">
        <v>373</v>
      </c>
      <c r="C39" s="19" t="s">
        <v>394</v>
      </c>
      <c r="D39" s="31">
        <v>5874500</v>
      </c>
      <c r="E39" s="31">
        <v>5874500</v>
      </c>
      <c r="F39" s="31">
        <v>0</v>
      </c>
      <c r="G39" s="31">
        <v>0</v>
      </c>
      <c r="H39" s="31">
        <v>10831140.619999999</v>
      </c>
      <c r="I39" s="31">
        <v>5625449.4699999997</v>
      </c>
      <c r="J39" s="31">
        <v>0</v>
      </c>
      <c r="K39" s="31">
        <v>5205691.1500000004</v>
      </c>
      <c r="L39" s="31">
        <v>0</v>
      </c>
    </row>
    <row r="40" spans="2:12" x14ac:dyDescent="0.25">
      <c r="B40" s="11" t="s">
        <v>393</v>
      </c>
      <c r="C40" s="19" t="s">
        <v>392</v>
      </c>
      <c r="D40" s="31">
        <v>5771000</v>
      </c>
      <c r="E40" s="31">
        <v>5771000</v>
      </c>
      <c r="F40" s="31">
        <v>0</v>
      </c>
      <c r="G40" s="31">
        <v>0</v>
      </c>
      <c r="H40" s="31">
        <v>5716535.25</v>
      </c>
      <c r="I40" s="31">
        <v>5716535.25</v>
      </c>
      <c r="J40" s="31">
        <v>0</v>
      </c>
      <c r="K40" s="31">
        <v>0</v>
      </c>
      <c r="L40" s="31">
        <v>0</v>
      </c>
    </row>
    <row r="41" spans="2:12" x14ac:dyDescent="0.25">
      <c r="B41" s="11" t="s">
        <v>391</v>
      </c>
      <c r="C41" s="19" t="s">
        <v>390</v>
      </c>
      <c r="D41" s="31">
        <v>4236000</v>
      </c>
      <c r="E41" s="31">
        <v>4236000</v>
      </c>
      <c r="F41" s="31">
        <v>0</v>
      </c>
      <c r="G41" s="31">
        <v>0</v>
      </c>
      <c r="H41" s="31">
        <v>3818052.96</v>
      </c>
      <c r="I41" s="31">
        <v>3818052.96</v>
      </c>
      <c r="J41" s="31">
        <v>0</v>
      </c>
      <c r="K41" s="31">
        <v>0</v>
      </c>
      <c r="L41" s="31">
        <v>0</v>
      </c>
    </row>
    <row r="42" spans="2:12" ht="18" customHeight="1" x14ac:dyDescent="0.25"/>
  </sheetData>
  <mergeCells count="4">
    <mergeCell ref="D3:G3"/>
    <mergeCell ref="H3:L3"/>
    <mergeCell ref="B3:B4"/>
    <mergeCell ref="C3:C4"/>
  </mergeCells>
  <pageMargins left="1" right="1" top="1" bottom="1" header="1" footer="1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A363D-3E6F-4AD8-85A8-68EC28055EF3}">
  <dimension ref="B2:O42"/>
  <sheetViews>
    <sheetView showGridLines="0" tabSelected="1" workbookViewId="0">
      <pane xSplit="3" ySplit="4" topLeftCell="D5" activePane="bottomRight" state="frozen"/>
      <selection pane="topRight" activeCell="C1" sqref="C1"/>
      <selection pane="bottomLeft" activeCell="A5" sqref="A5"/>
      <selection pane="bottomRight" activeCell="O9" sqref="O9"/>
    </sheetView>
  </sheetViews>
  <sheetFormatPr defaultColWidth="9.140625" defaultRowHeight="15" x14ac:dyDescent="0.25"/>
  <cols>
    <col min="1" max="1" width="9.140625" style="8"/>
    <col min="2" max="2" width="10.140625" style="8" customWidth="1"/>
    <col min="3" max="3" width="47.28515625" style="8" customWidth="1"/>
    <col min="4" max="6" width="13.85546875" style="8" bestFit="1" customWidth="1"/>
    <col min="7" max="7" width="12.140625" style="8" bestFit="1" customWidth="1"/>
    <col min="8" max="8" width="16.140625" style="8" bestFit="1" customWidth="1"/>
    <col min="9" max="9" width="13.42578125" style="8" bestFit="1" customWidth="1"/>
    <col min="10" max="10" width="13.85546875" style="8" bestFit="1" customWidth="1"/>
    <col min="11" max="11" width="16.7109375" style="8" bestFit="1" customWidth="1"/>
    <col min="12" max="12" width="11.140625" style="8" bestFit="1" customWidth="1"/>
    <col min="13" max="13" width="11.42578125" style="8" bestFit="1" customWidth="1"/>
    <col min="14" max="14" width="14.85546875" style="8" bestFit="1" customWidth="1"/>
    <col min="15" max="15" width="27.28515625" style="41" customWidth="1"/>
    <col min="16" max="16384" width="9.140625" style="8"/>
  </cols>
  <sheetData>
    <row r="2" spans="2:15" customFormat="1" x14ac:dyDescent="0.25">
      <c r="B2" s="46" t="s">
        <v>510</v>
      </c>
    </row>
    <row r="3" spans="2:15" x14ac:dyDescent="0.25">
      <c r="B3" s="54" t="s">
        <v>412</v>
      </c>
      <c r="C3" s="54" t="s">
        <v>3</v>
      </c>
      <c r="D3" s="54" t="s">
        <v>411</v>
      </c>
      <c r="E3" s="51"/>
      <c r="F3" s="51"/>
      <c r="G3" s="51"/>
      <c r="H3" s="51"/>
      <c r="I3" s="54" t="s">
        <v>410</v>
      </c>
      <c r="J3" s="51"/>
      <c r="K3" s="51"/>
      <c r="L3" s="51"/>
      <c r="M3" s="51"/>
      <c r="N3" s="51"/>
    </row>
    <row r="4" spans="2:15" s="38" customFormat="1" ht="93.75" customHeight="1" x14ac:dyDescent="0.25">
      <c r="B4" s="54"/>
      <c r="C4" s="54"/>
      <c r="D4" s="28" t="s">
        <v>4</v>
      </c>
      <c r="E4" s="28" t="s">
        <v>116</v>
      </c>
      <c r="F4" s="28" t="s">
        <v>153</v>
      </c>
      <c r="G4" s="28" t="s">
        <v>118</v>
      </c>
      <c r="H4" s="28" t="s">
        <v>209</v>
      </c>
      <c r="I4" s="28" t="s">
        <v>4</v>
      </c>
      <c r="J4" s="28" t="s">
        <v>116</v>
      </c>
      <c r="K4" s="28" t="s">
        <v>153</v>
      </c>
      <c r="L4" s="28" t="s">
        <v>118</v>
      </c>
      <c r="M4" s="28" t="s">
        <v>145</v>
      </c>
      <c r="N4" s="28" t="s">
        <v>209</v>
      </c>
      <c r="O4" s="42"/>
    </row>
    <row r="5" spans="2:15" s="37" customFormat="1" ht="30" x14ac:dyDescent="0.25">
      <c r="B5" s="11" t="s">
        <v>208</v>
      </c>
      <c r="C5" s="23" t="s">
        <v>207</v>
      </c>
      <c r="D5" s="32">
        <f t="shared" ref="D5:N5" si="0">D6+D13+D14+D22+D27+D30+D35+D38</f>
        <v>129424.27800000001</v>
      </c>
      <c r="E5" s="32">
        <f t="shared" si="0"/>
        <v>124362.65</v>
      </c>
      <c r="F5" s="32">
        <f t="shared" si="0"/>
        <v>61.628</v>
      </c>
      <c r="G5" s="32">
        <f t="shared" si="0"/>
        <v>5000</v>
      </c>
      <c r="H5" s="32">
        <f t="shared" si="0"/>
        <v>82607.8</v>
      </c>
      <c r="I5" s="32">
        <f t="shared" si="0"/>
        <v>132975.97232499998</v>
      </c>
      <c r="J5" s="32">
        <f t="shared" si="0"/>
        <v>119394.426725</v>
      </c>
      <c r="K5" s="32">
        <f t="shared" si="0"/>
        <v>61.627500000000005</v>
      </c>
      <c r="L5" s="32">
        <f t="shared" si="0"/>
        <v>3961.0158399999996</v>
      </c>
      <c r="M5" s="32">
        <f t="shared" si="0"/>
        <v>9558.9022599999989</v>
      </c>
      <c r="N5" s="32">
        <f t="shared" si="0"/>
        <v>64156.72941</v>
      </c>
      <c r="O5" s="43"/>
    </row>
    <row r="6" spans="2:15" ht="30" x14ac:dyDescent="0.25">
      <c r="B6" s="36" t="s">
        <v>206</v>
      </c>
      <c r="C6" s="27" t="s">
        <v>205</v>
      </c>
      <c r="D6" s="31">
        <f t="shared" ref="D6:N6" si="1">D7+D10+D11+D12</f>
        <v>11940.17</v>
      </c>
      <c r="E6" s="31">
        <f t="shared" si="1"/>
        <v>11937.25</v>
      </c>
      <c r="F6" s="31">
        <f t="shared" si="1"/>
        <v>2.92</v>
      </c>
      <c r="G6" s="31">
        <f t="shared" si="1"/>
        <v>0</v>
      </c>
      <c r="H6" s="31">
        <f t="shared" si="1"/>
        <v>0</v>
      </c>
      <c r="I6" s="31">
        <f t="shared" si="1"/>
        <v>14586.464685000001</v>
      </c>
      <c r="J6" s="31">
        <f t="shared" si="1"/>
        <v>11417.607405000001</v>
      </c>
      <c r="K6" s="31">
        <f t="shared" si="1"/>
        <v>2.92</v>
      </c>
      <c r="L6" s="31">
        <f t="shared" si="1"/>
        <v>0</v>
      </c>
      <c r="M6" s="31">
        <f t="shared" si="1"/>
        <v>3165.9372799999996</v>
      </c>
      <c r="N6" s="31">
        <f t="shared" si="1"/>
        <v>0</v>
      </c>
    </row>
    <row r="7" spans="2:15" ht="30" x14ac:dyDescent="0.25">
      <c r="B7" s="36" t="s">
        <v>204</v>
      </c>
      <c r="C7" s="27" t="s">
        <v>203</v>
      </c>
      <c r="D7" s="31">
        <f t="shared" ref="D7:N7" si="2">D8+D9</f>
        <v>8461.67</v>
      </c>
      <c r="E7" s="31">
        <f t="shared" si="2"/>
        <v>8458.75</v>
      </c>
      <c r="F7" s="31">
        <f t="shared" si="2"/>
        <v>2.92</v>
      </c>
      <c r="G7" s="31">
        <f t="shared" si="2"/>
        <v>0</v>
      </c>
      <c r="H7" s="31">
        <f t="shared" si="2"/>
        <v>0</v>
      </c>
      <c r="I7" s="31">
        <f t="shared" si="2"/>
        <v>11435.646720000001</v>
      </c>
      <c r="J7" s="31">
        <f t="shared" si="2"/>
        <v>8347.0984000000008</v>
      </c>
      <c r="K7" s="31">
        <f t="shared" si="2"/>
        <v>2.92</v>
      </c>
      <c r="L7" s="31">
        <f t="shared" si="2"/>
        <v>0</v>
      </c>
      <c r="M7" s="31">
        <f t="shared" si="2"/>
        <v>3085.6283199999998</v>
      </c>
      <c r="N7" s="31">
        <f t="shared" si="2"/>
        <v>0</v>
      </c>
    </row>
    <row r="8" spans="2:15" ht="30" x14ac:dyDescent="0.25">
      <c r="B8" s="36" t="s">
        <v>382</v>
      </c>
      <c r="C8" s="27" t="s">
        <v>203</v>
      </c>
      <c r="D8" s="31">
        <v>8461.67</v>
      </c>
      <c r="E8" s="31">
        <v>8458.75</v>
      </c>
      <c r="F8" s="31">
        <v>2.92</v>
      </c>
      <c r="G8" s="31">
        <v>0</v>
      </c>
      <c r="H8" s="31">
        <v>0</v>
      </c>
      <c r="I8" s="31">
        <v>8481.5939699999999</v>
      </c>
      <c r="J8" s="31">
        <v>8347.0984000000008</v>
      </c>
      <c r="K8" s="31">
        <v>2.92</v>
      </c>
      <c r="L8" s="31">
        <v>0</v>
      </c>
      <c r="M8" s="31">
        <v>131.57557</v>
      </c>
      <c r="N8" s="31">
        <v>0</v>
      </c>
    </row>
    <row r="9" spans="2:15" ht="25.5" x14ac:dyDescent="0.25">
      <c r="B9" s="36" t="s">
        <v>381</v>
      </c>
      <c r="C9" s="27" t="s">
        <v>380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2954.0527499999998</v>
      </c>
      <c r="J9" s="31">
        <v>0</v>
      </c>
      <c r="K9" s="31">
        <v>0</v>
      </c>
      <c r="L9" s="31">
        <v>0</v>
      </c>
      <c r="M9" s="31">
        <v>2954.0527499999998</v>
      </c>
      <c r="N9" s="31">
        <v>0</v>
      </c>
      <c r="O9" s="41" t="s">
        <v>495</v>
      </c>
    </row>
    <row r="10" spans="2:15" ht="30" x14ac:dyDescent="0.25">
      <c r="B10" s="36" t="s">
        <v>362</v>
      </c>
      <c r="C10" s="27" t="s">
        <v>197</v>
      </c>
      <c r="D10" s="31">
        <v>360</v>
      </c>
      <c r="E10" s="31">
        <v>360</v>
      </c>
      <c r="F10" s="31">
        <v>0</v>
      </c>
      <c r="G10" s="31">
        <v>0</v>
      </c>
      <c r="H10" s="31">
        <v>0</v>
      </c>
      <c r="I10" s="31">
        <v>360</v>
      </c>
      <c r="J10" s="31">
        <v>360</v>
      </c>
      <c r="K10" s="31">
        <v>0</v>
      </c>
      <c r="L10" s="31">
        <v>0</v>
      </c>
      <c r="M10" s="31">
        <v>0</v>
      </c>
      <c r="N10" s="31">
        <v>0</v>
      </c>
    </row>
    <row r="11" spans="2:15" ht="45" x14ac:dyDescent="0.25">
      <c r="B11" s="36" t="s">
        <v>387</v>
      </c>
      <c r="C11" s="27" t="s">
        <v>365</v>
      </c>
      <c r="D11" s="31">
        <v>2218.5</v>
      </c>
      <c r="E11" s="31">
        <v>2218.5</v>
      </c>
      <c r="F11" s="31">
        <v>0</v>
      </c>
      <c r="G11" s="31">
        <v>0</v>
      </c>
      <c r="H11" s="31">
        <v>0</v>
      </c>
      <c r="I11" s="31">
        <v>1890.817965</v>
      </c>
      <c r="J11" s="31">
        <v>1810.5090049999999</v>
      </c>
      <c r="K11" s="31">
        <v>0</v>
      </c>
      <c r="L11" s="31">
        <v>0</v>
      </c>
      <c r="M11" s="31">
        <v>80.308960000000013</v>
      </c>
      <c r="N11" s="31">
        <v>0</v>
      </c>
    </row>
    <row r="12" spans="2:15" x14ac:dyDescent="0.25">
      <c r="B12" s="36" t="s">
        <v>202</v>
      </c>
      <c r="C12" s="27" t="s">
        <v>409</v>
      </c>
      <c r="D12" s="31">
        <v>900</v>
      </c>
      <c r="E12" s="31">
        <v>900</v>
      </c>
      <c r="F12" s="31">
        <v>0</v>
      </c>
      <c r="G12" s="31">
        <v>0</v>
      </c>
      <c r="H12" s="31">
        <v>0</v>
      </c>
      <c r="I12" s="31">
        <v>900</v>
      </c>
      <c r="J12" s="31">
        <v>900</v>
      </c>
      <c r="K12" s="31">
        <v>0</v>
      </c>
      <c r="L12" s="31">
        <v>0</v>
      </c>
      <c r="M12" s="31">
        <v>0</v>
      </c>
      <c r="N12" s="31">
        <v>0</v>
      </c>
    </row>
    <row r="13" spans="2:15" x14ac:dyDescent="0.25">
      <c r="B13" s="36" t="s">
        <v>361</v>
      </c>
      <c r="C13" s="27" t="s">
        <v>193</v>
      </c>
      <c r="D13" s="31">
        <v>30188.190999999999</v>
      </c>
      <c r="E13" s="31">
        <v>30181</v>
      </c>
      <c r="F13" s="31">
        <v>7.1909999999999998</v>
      </c>
      <c r="G13" s="31">
        <v>0</v>
      </c>
      <c r="H13" s="31">
        <v>0</v>
      </c>
      <c r="I13" s="31">
        <v>29978.922229999996</v>
      </c>
      <c r="J13" s="31">
        <v>29882.497729999995</v>
      </c>
      <c r="K13" s="31">
        <v>7.1905000000000001</v>
      </c>
      <c r="L13" s="31">
        <v>0</v>
      </c>
      <c r="M13" s="31">
        <v>89.233999999999995</v>
      </c>
      <c r="N13" s="31">
        <v>0</v>
      </c>
    </row>
    <row r="14" spans="2:15" ht="30" x14ac:dyDescent="0.25">
      <c r="B14" s="36" t="s">
        <v>194</v>
      </c>
      <c r="C14" s="27" t="s">
        <v>191</v>
      </c>
      <c r="D14" s="31">
        <v>27850</v>
      </c>
      <c r="E14" s="31">
        <v>22850</v>
      </c>
      <c r="F14" s="31">
        <v>0</v>
      </c>
      <c r="G14" s="31">
        <v>5000</v>
      </c>
      <c r="H14" s="31">
        <v>19384.2</v>
      </c>
      <c r="I14" s="31">
        <v>27144.686399999999</v>
      </c>
      <c r="J14" s="31">
        <v>21531.22812</v>
      </c>
      <c r="K14" s="31">
        <v>0</v>
      </c>
      <c r="L14" s="31">
        <v>3961.0158399999996</v>
      </c>
      <c r="M14" s="31">
        <v>1652.44244</v>
      </c>
      <c r="N14" s="31">
        <v>17797.990040000001</v>
      </c>
    </row>
    <row r="15" spans="2:15" x14ac:dyDescent="0.25">
      <c r="B15" s="36" t="s">
        <v>360</v>
      </c>
      <c r="C15" s="27" t="s">
        <v>189</v>
      </c>
      <c r="D15" s="31">
        <v>14270</v>
      </c>
      <c r="E15" s="31">
        <v>14270</v>
      </c>
      <c r="F15" s="31">
        <v>0</v>
      </c>
      <c r="G15" s="31">
        <v>0</v>
      </c>
      <c r="H15" s="31">
        <v>15896.2</v>
      </c>
      <c r="I15" s="31">
        <v>14889.237280000001</v>
      </c>
      <c r="J15" s="31">
        <v>14206.306610000001</v>
      </c>
      <c r="K15" s="31">
        <v>0</v>
      </c>
      <c r="L15" s="31">
        <v>0</v>
      </c>
      <c r="M15" s="31">
        <v>682.93067000000008</v>
      </c>
      <c r="N15" s="31">
        <v>14574.815780000001</v>
      </c>
    </row>
    <row r="16" spans="2:15" ht="30" x14ac:dyDescent="0.25">
      <c r="B16" s="36" t="s">
        <v>359</v>
      </c>
      <c r="C16" s="27" t="s">
        <v>187</v>
      </c>
      <c r="D16" s="31">
        <v>1000</v>
      </c>
      <c r="E16" s="31">
        <v>1000</v>
      </c>
      <c r="F16" s="31">
        <v>0</v>
      </c>
      <c r="G16" s="31">
        <v>0</v>
      </c>
      <c r="H16" s="31">
        <v>1831.2</v>
      </c>
      <c r="I16" s="31">
        <v>755.99527999999998</v>
      </c>
      <c r="J16" s="31">
        <v>755.99527999999998</v>
      </c>
      <c r="K16" s="31">
        <v>0</v>
      </c>
      <c r="L16" s="31">
        <v>0</v>
      </c>
      <c r="M16" s="31">
        <v>0</v>
      </c>
      <c r="N16" s="31">
        <v>1758.2132199999999</v>
      </c>
    </row>
    <row r="17" spans="2:15" x14ac:dyDescent="0.25">
      <c r="B17" s="36" t="s">
        <v>358</v>
      </c>
      <c r="C17" s="27" t="s">
        <v>406</v>
      </c>
      <c r="D17" s="31">
        <v>6470</v>
      </c>
      <c r="E17" s="31">
        <v>6470</v>
      </c>
      <c r="F17" s="31">
        <v>0</v>
      </c>
      <c r="G17" s="31">
        <v>0</v>
      </c>
      <c r="H17" s="31">
        <v>656.8</v>
      </c>
      <c r="I17" s="31">
        <v>5651.2840500000002</v>
      </c>
      <c r="J17" s="31">
        <v>5651.2840500000002</v>
      </c>
      <c r="K17" s="31">
        <v>0</v>
      </c>
      <c r="L17" s="31">
        <v>0</v>
      </c>
      <c r="M17" s="31">
        <v>0</v>
      </c>
      <c r="N17" s="31">
        <v>537.71745999999996</v>
      </c>
    </row>
    <row r="18" spans="2:15" ht="30" x14ac:dyDescent="0.25">
      <c r="B18" s="36" t="s">
        <v>357</v>
      </c>
      <c r="C18" s="27" t="s">
        <v>404</v>
      </c>
      <c r="D18" s="31">
        <v>200</v>
      </c>
      <c r="E18" s="31">
        <v>200</v>
      </c>
      <c r="F18" s="31">
        <v>0</v>
      </c>
      <c r="G18" s="31">
        <v>0</v>
      </c>
      <c r="H18" s="31">
        <v>1000</v>
      </c>
      <c r="I18" s="31">
        <v>186.22936999999999</v>
      </c>
      <c r="J18" s="31">
        <v>186.22936999999999</v>
      </c>
      <c r="K18" s="31">
        <v>0</v>
      </c>
      <c r="L18" s="31">
        <v>0</v>
      </c>
      <c r="M18" s="31">
        <v>0</v>
      </c>
      <c r="N18" s="31">
        <v>927.24358000000007</v>
      </c>
    </row>
    <row r="19" spans="2:15" x14ac:dyDescent="0.25">
      <c r="B19" s="36" t="s">
        <v>356</v>
      </c>
      <c r="C19" s="27" t="s">
        <v>183</v>
      </c>
      <c r="D19" s="31">
        <v>2900</v>
      </c>
      <c r="E19" s="31">
        <v>400</v>
      </c>
      <c r="F19" s="31">
        <v>0</v>
      </c>
      <c r="G19" s="31">
        <v>2500</v>
      </c>
      <c r="H19" s="31">
        <v>0</v>
      </c>
      <c r="I19" s="31">
        <v>2469.2303199999997</v>
      </c>
      <c r="J19" s="31">
        <v>239.0137</v>
      </c>
      <c r="K19" s="31">
        <v>0</v>
      </c>
      <c r="L19" s="31">
        <v>1260.7048500000001</v>
      </c>
      <c r="M19" s="31">
        <v>969.51177000000007</v>
      </c>
      <c r="N19" s="31">
        <v>0</v>
      </c>
    </row>
    <row r="20" spans="2:15" ht="45" x14ac:dyDescent="0.25">
      <c r="B20" s="36" t="s">
        <v>386</v>
      </c>
      <c r="C20" s="27" t="s">
        <v>385</v>
      </c>
      <c r="D20" s="31">
        <v>3010</v>
      </c>
      <c r="E20" s="31">
        <v>510</v>
      </c>
      <c r="F20" s="31">
        <v>0</v>
      </c>
      <c r="G20" s="31">
        <v>2500</v>
      </c>
      <c r="H20" s="31">
        <v>0</v>
      </c>
      <c r="I20" s="31">
        <v>3094.3808199999999</v>
      </c>
      <c r="J20" s="31">
        <v>492.39911000000001</v>
      </c>
      <c r="K20" s="31">
        <v>0</v>
      </c>
      <c r="L20" s="31">
        <v>2601.98171</v>
      </c>
      <c r="M20" s="31">
        <v>0</v>
      </c>
      <c r="N20" s="31">
        <v>0</v>
      </c>
    </row>
    <row r="21" spans="2:15" ht="45" x14ac:dyDescent="0.25">
      <c r="B21" s="36" t="s">
        <v>405</v>
      </c>
      <c r="C21" s="27" t="s">
        <v>181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98.329279999999997</v>
      </c>
      <c r="J21" s="31">
        <v>0</v>
      </c>
      <c r="K21" s="31">
        <v>0</v>
      </c>
      <c r="L21" s="31">
        <v>98.329279999999997</v>
      </c>
      <c r="M21" s="31">
        <v>0</v>
      </c>
      <c r="N21" s="31">
        <v>0</v>
      </c>
      <c r="O21" s="41" t="s">
        <v>495</v>
      </c>
    </row>
    <row r="22" spans="2:15" x14ac:dyDescent="0.25">
      <c r="B22" s="36" t="s">
        <v>192</v>
      </c>
      <c r="C22" s="27" t="s">
        <v>179</v>
      </c>
      <c r="D22" s="31">
        <v>23489.417000000001</v>
      </c>
      <c r="E22" s="31">
        <v>23437.9</v>
      </c>
      <c r="F22" s="31">
        <v>51.517000000000003</v>
      </c>
      <c r="G22" s="31">
        <v>0</v>
      </c>
      <c r="H22" s="31">
        <v>59000</v>
      </c>
      <c r="I22" s="31">
        <v>24067.492799999996</v>
      </c>
      <c r="J22" s="31">
        <v>23293.806550000001</v>
      </c>
      <c r="K22" s="31">
        <v>51.517000000000003</v>
      </c>
      <c r="L22" s="31">
        <v>0</v>
      </c>
      <c r="M22" s="31">
        <v>722.16925000000003</v>
      </c>
      <c r="N22" s="31">
        <v>43757.731500000002</v>
      </c>
    </row>
    <row r="23" spans="2:15" ht="30" x14ac:dyDescent="0.25">
      <c r="B23" s="36" t="s">
        <v>190</v>
      </c>
      <c r="C23" s="27" t="s">
        <v>177</v>
      </c>
      <c r="D23" s="31">
        <v>9931.8169999999991</v>
      </c>
      <c r="E23" s="31">
        <v>9880.2999999999993</v>
      </c>
      <c r="F23" s="31">
        <v>51.517000000000003</v>
      </c>
      <c r="G23" s="31">
        <v>0</v>
      </c>
      <c r="H23" s="31">
        <v>25162</v>
      </c>
      <c r="I23" s="31">
        <v>9896.0450300000011</v>
      </c>
      <c r="J23" s="31">
        <v>9842.3580300000012</v>
      </c>
      <c r="K23" s="31">
        <v>51.517000000000003</v>
      </c>
      <c r="L23" s="31">
        <v>0</v>
      </c>
      <c r="M23" s="31">
        <v>2.17</v>
      </c>
      <c r="N23" s="31">
        <v>20733.115899999997</v>
      </c>
    </row>
    <row r="24" spans="2:15" x14ac:dyDescent="0.25">
      <c r="B24" s="36" t="s">
        <v>188</v>
      </c>
      <c r="C24" s="27" t="s">
        <v>175</v>
      </c>
      <c r="D24" s="31">
        <v>900</v>
      </c>
      <c r="E24" s="31">
        <v>900</v>
      </c>
      <c r="F24" s="31">
        <v>0</v>
      </c>
      <c r="G24" s="31">
        <v>0</v>
      </c>
      <c r="H24" s="31">
        <v>5850</v>
      </c>
      <c r="I24" s="31">
        <v>899.99896999999999</v>
      </c>
      <c r="J24" s="31">
        <v>899.99896999999999</v>
      </c>
      <c r="K24" s="31">
        <v>0</v>
      </c>
      <c r="L24" s="31">
        <v>0</v>
      </c>
      <c r="M24" s="31">
        <v>0</v>
      </c>
      <c r="N24" s="31">
        <v>3139.8343200000004</v>
      </c>
    </row>
    <row r="25" spans="2:15" x14ac:dyDescent="0.25">
      <c r="B25" s="36" t="s">
        <v>186</v>
      </c>
      <c r="C25" s="27" t="s">
        <v>173</v>
      </c>
      <c r="D25" s="31">
        <v>12407.6</v>
      </c>
      <c r="E25" s="31">
        <v>12407.6</v>
      </c>
      <c r="F25" s="31">
        <v>0</v>
      </c>
      <c r="G25" s="31">
        <v>0</v>
      </c>
      <c r="H25" s="31">
        <v>26688</v>
      </c>
      <c r="I25" s="31">
        <v>13021.448799999998</v>
      </c>
      <c r="J25" s="31">
        <v>12301.449550000001</v>
      </c>
      <c r="K25" s="31">
        <v>0</v>
      </c>
      <c r="L25" s="31">
        <v>0</v>
      </c>
      <c r="M25" s="31">
        <v>719.99924999999996</v>
      </c>
      <c r="N25" s="31">
        <v>18914.424320000002</v>
      </c>
    </row>
    <row r="26" spans="2:15" x14ac:dyDescent="0.25">
      <c r="B26" s="36" t="s">
        <v>184</v>
      </c>
      <c r="C26" s="27" t="s">
        <v>171</v>
      </c>
      <c r="D26" s="31">
        <v>250</v>
      </c>
      <c r="E26" s="31">
        <v>250</v>
      </c>
      <c r="F26" s="31">
        <v>0</v>
      </c>
      <c r="G26" s="31">
        <v>0</v>
      </c>
      <c r="H26" s="31">
        <v>1300</v>
      </c>
      <c r="I26" s="31">
        <v>250</v>
      </c>
      <c r="J26" s="31">
        <v>250</v>
      </c>
      <c r="K26" s="31">
        <v>0</v>
      </c>
      <c r="L26" s="31">
        <v>0</v>
      </c>
      <c r="M26" s="31">
        <v>0</v>
      </c>
      <c r="N26" s="31">
        <v>970.35695999999996</v>
      </c>
    </row>
    <row r="27" spans="2:15" ht="30" x14ac:dyDescent="0.25">
      <c r="B27" s="36" t="s">
        <v>180</v>
      </c>
      <c r="C27" s="27" t="s">
        <v>213</v>
      </c>
      <c r="D27" s="31">
        <v>2862.4</v>
      </c>
      <c r="E27" s="31">
        <v>2862.4</v>
      </c>
      <c r="F27" s="31">
        <v>0</v>
      </c>
      <c r="G27" s="31">
        <v>0</v>
      </c>
      <c r="H27" s="31">
        <v>900</v>
      </c>
      <c r="I27" s="31">
        <v>2843.96416</v>
      </c>
      <c r="J27" s="31">
        <v>2843.96416</v>
      </c>
      <c r="K27" s="31">
        <v>0</v>
      </c>
      <c r="L27" s="31">
        <v>0</v>
      </c>
      <c r="M27" s="31">
        <v>0</v>
      </c>
      <c r="N27" s="31">
        <v>611.96460999999999</v>
      </c>
    </row>
    <row r="28" spans="2:15" ht="30" x14ac:dyDescent="0.25">
      <c r="B28" s="36" t="s">
        <v>178</v>
      </c>
      <c r="C28" s="27" t="s">
        <v>213</v>
      </c>
      <c r="D28" s="31">
        <v>1060</v>
      </c>
      <c r="E28" s="31">
        <v>1060</v>
      </c>
      <c r="F28" s="31">
        <v>0</v>
      </c>
      <c r="G28" s="31">
        <v>0</v>
      </c>
      <c r="H28" s="31">
        <v>660</v>
      </c>
      <c r="I28" s="31">
        <v>1045.8549800000001</v>
      </c>
      <c r="J28" s="31">
        <v>1045.8549800000001</v>
      </c>
      <c r="K28" s="31">
        <v>0</v>
      </c>
      <c r="L28" s="31">
        <v>0</v>
      </c>
      <c r="M28" s="31">
        <v>0</v>
      </c>
      <c r="N28" s="31">
        <v>485.99291000000005</v>
      </c>
    </row>
    <row r="29" spans="2:15" ht="30" x14ac:dyDescent="0.25">
      <c r="B29" s="36" t="s">
        <v>176</v>
      </c>
      <c r="C29" s="27" t="s">
        <v>166</v>
      </c>
      <c r="D29" s="31">
        <v>1802.4</v>
      </c>
      <c r="E29" s="31">
        <v>1802.4</v>
      </c>
      <c r="F29" s="31">
        <v>0</v>
      </c>
      <c r="G29" s="31">
        <v>0</v>
      </c>
      <c r="H29" s="31">
        <v>240</v>
      </c>
      <c r="I29" s="31">
        <v>1798.1091799999999</v>
      </c>
      <c r="J29" s="31">
        <v>1798.1091799999999</v>
      </c>
      <c r="K29" s="31">
        <v>0</v>
      </c>
      <c r="L29" s="31">
        <v>0</v>
      </c>
      <c r="M29" s="31">
        <v>0</v>
      </c>
      <c r="N29" s="31">
        <v>125.9717</v>
      </c>
    </row>
    <row r="30" spans="2:15" ht="60" x14ac:dyDescent="0.25">
      <c r="B30" s="36" t="s">
        <v>170</v>
      </c>
      <c r="C30" s="27" t="s">
        <v>368</v>
      </c>
      <c r="D30" s="31">
        <v>2255</v>
      </c>
      <c r="E30" s="31">
        <v>2255</v>
      </c>
      <c r="F30" s="31">
        <v>0</v>
      </c>
      <c r="G30" s="31">
        <v>0</v>
      </c>
      <c r="H30" s="31">
        <v>100</v>
      </c>
      <c r="I30" s="31">
        <v>4244.1959900000002</v>
      </c>
      <c r="J30" s="31">
        <v>1943.97559</v>
      </c>
      <c r="K30" s="31">
        <v>0</v>
      </c>
      <c r="L30" s="31">
        <v>0</v>
      </c>
      <c r="M30" s="31">
        <v>2300.2204000000002</v>
      </c>
      <c r="N30" s="31">
        <v>16.82563</v>
      </c>
    </row>
    <row r="31" spans="2:15" ht="75" x14ac:dyDescent="0.25">
      <c r="B31" s="36" t="s">
        <v>169</v>
      </c>
      <c r="C31" s="27" t="s">
        <v>403</v>
      </c>
      <c r="D31" s="31">
        <v>1550</v>
      </c>
      <c r="E31" s="31">
        <v>1550</v>
      </c>
      <c r="F31" s="31">
        <v>0</v>
      </c>
      <c r="G31" s="31">
        <v>0</v>
      </c>
      <c r="H31" s="31">
        <v>30</v>
      </c>
      <c r="I31" s="31">
        <v>3734.9724499999998</v>
      </c>
      <c r="J31" s="31">
        <v>1434.7520500000001</v>
      </c>
      <c r="K31" s="31">
        <v>0</v>
      </c>
      <c r="L31" s="31">
        <v>0</v>
      </c>
      <c r="M31" s="31">
        <v>2300.2204000000002</v>
      </c>
      <c r="N31" s="31">
        <v>3.363</v>
      </c>
    </row>
    <row r="32" spans="2:15" ht="45" x14ac:dyDescent="0.25">
      <c r="B32" s="36" t="s">
        <v>167</v>
      </c>
      <c r="C32" s="27" t="s">
        <v>402</v>
      </c>
      <c r="D32" s="31">
        <v>250</v>
      </c>
      <c r="E32" s="31">
        <v>250</v>
      </c>
      <c r="F32" s="31">
        <v>0</v>
      </c>
      <c r="G32" s="31">
        <v>0</v>
      </c>
      <c r="H32" s="31">
        <v>0</v>
      </c>
      <c r="I32" s="31">
        <v>249.60685000000001</v>
      </c>
      <c r="J32" s="31">
        <v>249.60685000000001</v>
      </c>
      <c r="K32" s="31">
        <v>0</v>
      </c>
      <c r="L32" s="31">
        <v>0</v>
      </c>
      <c r="M32" s="31">
        <v>0</v>
      </c>
      <c r="N32" s="31">
        <v>0</v>
      </c>
    </row>
    <row r="33" spans="2:15" ht="45" x14ac:dyDescent="0.25">
      <c r="B33" s="36" t="s">
        <v>401</v>
      </c>
      <c r="C33" s="27" t="s">
        <v>400</v>
      </c>
      <c r="D33" s="31">
        <v>50</v>
      </c>
      <c r="E33" s="31">
        <v>50</v>
      </c>
      <c r="F33" s="31">
        <v>0</v>
      </c>
      <c r="G33" s="31">
        <v>0</v>
      </c>
      <c r="H33" s="31">
        <v>0</v>
      </c>
      <c r="I33" s="31">
        <v>40.236919999999998</v>
      </c>
      <c r="J33" s="31">
        <v>40.236919999999998</v>
      </c>
      <c r="K33" s="31">
        <v>0</v>
      </c>
      <c r="L33" s="31">
        <v>0</v>
      </c>
      <c r="M33" s="31">
        <v>0</v>
      </c>
      <c r="N33" s="31">
        <v>0</v>
      </c>
      <c r="O33" s="41" t="s">
        <v>495</v>
      </c>
    </row>
    <row r="34" spans="2:15" ht="30" x14ac:dyDescent="0.25">
      <c r="B34" s="36" t="s">
        <v>399</v>
      </c>
      <c r="C34" s="27" t="s">
        <v>398</v>
      </c>
      <c r="D34" s="31">
        <v>405</v>
      </c>
      <c r="E34" s="31">
        <v>405</v>
      </c>
      <c r="F34" s="31">
        <v>0</v>
      </c>
      <c r="G34" s="31">
        <v>0</v>
      </c>
      <c r="H34" s="31">
        <v>70</v>
      </c>
      <c r="I34" s="31">
        <v>219.37976999999998</v>
      </c>
      <c r="J34" s="31">
        <v>219.37976999999998</v>
      </c>
      <c r="K34" s="31">
        <v>0</v>
      </c>
      <c r="L34" s="31">
        <v>0</v>
      </c>
      <c r="M34" s="31">
        <v>0</v>
      </c>
      <c r="N34" s="31">
        <v>13.462630000000001</v>
      </c>
    </row>
    <row r="35" spans="2:15" ht="45" x14ac:dyDescent="0.25">
      <c r="B35" s="36" t="s">
        <v>165</v>
      </c>
      <c r="C35" s="27" t="s">
        <v>397</v>
      </c>
      <c r="D35" s="31">
        <v>6144.1</v>
      </c>
      <c r="E35" s="31">
        <v>6144.1</v>
      </c>
      <c r="F35" s="31">
        <v>0</v>
      </c>
      <c r="G35" s="31">
        <v>0</v>
      </c>
      <c r="H35" s="31">
        <v>173.6</v>
      </c>
      <c r="I35" s="31">
        <v>5756.2659299999996</v>
      </c>
      <c r="J35" s="31">
        <v>5756.2659299999996</v>
      </c>
      <c r="K35" s="31">
        <v>0</v>
      </c>
      <c r="L35" s="31">
        <v>0</v>
      </c>
      <c r="M35" s="31">
        <v>0</v>
      </c>
      <c r="N35" s="31">
        <v>102.25473000000001</v>
      </c>
    </row>
    <row r="36" spans="2:15" ht="45" x14ac:dyDescent="0.25">
      <c r="B36" s="36" t="s">
        <v>163</v>
      </c>
      <c r="C36" s="27" t="s">
        <v>396</v>
      </c>
      <c r="D36" s="31">
        <v>1793</v>
      </c>
      <c r="E36" s="31">
        <v>1793</v>
      </c>
      <c r="F36" s="31">
        <v>0</v>
      </c>
      <c r="G36" s="31">
        <v>0</v>
      </c>
      <c r="H36" s="31">
        <v>173.6</v>
      </c>
      <c r="I36" s="31">
        <v>1758.3667</v>
      </c>
      <c r="J36" s="31">
        <v>1758.3667</v>
      </c>
      <c r="K36" s="31">
        <v>0</v>
      </c>
      <c r="L36" s="31">
        <v>0</v>
      </c>
      <c r="M36" s="31">
        <v>0</v>
      </c>
      <c r="N36" s="31">
        <v>102.25473000000001</v>
      </c>
    </row>
    <row r="37" spans="2:15" ht="30" x14ac:dyDescent="0.25">
      <c r="B37" s="36" t="s">
        <v>161</v>
      </c>
      <c r="C37" s="27" t="s">
        <v>395</v>
      </c>
      <c r="D37" s="31">
        <v>4351.1000000000004</v>
      </c>
      <c r="E37" s="31">
        <v>4351.1000000000004</v>
      </c>
      <c r="F37" s="31">
        <v>0</v>
      </c>
      <c r="G37" s="31">
        <v>0</v>
      </c>
      <c r="H37" s="31">
        <v>0</v>
      </c>
      <c r="I37" s="31">
        <v>3997.89923</v>
      </c>
      <c r="J37" s="31">
        <v>3997.89923</v>
      </c>
      <c r="K37" s="31">
        <v>0</v>
      </c>
      <c r="L37" s="31">
        <v>0</v>
      </c>
      <c r="M37" s="31">
        <v>0</v>
      </c>
      <c r="N37" s="31">
        <v>0</v>
      </c>
    </row>
    <row r="38" spans="2:15" ht="30" x14ac:dyDescent="0.25">
      <c r="B38" s="36" t="s">
        <v>159</v>
      </c>
      <c r="C38" s="27" t="s">
        <v>375</v>
      </c>
      <c r="D38" s="31">
        <v>24695</v>
      </c>
      <c r="E38" s="31">
        <v>24695</v>
      </c>
      <c r="F38" s="31">
        <v>0</v>
      </c>
      <c r="G38" s="31">
        <v>0</v>
      </c>
      <c r="H38" s="31">
        <v>3050</v>
      </c>
      <c r="I38" s="31">
        <v>24353.980130000004</v>
      </c>
      <c r="J38" s="31">
        <v>22725.081240000003</v>
      </c>
      <c r="K38" s="31">
        <v>0</v>
      </c>
      <c r="L38" s="31">
        <v>0</v>
      </c>
      <c r="M38" s="31">
        <v>1628.8988899999999</v>
      </c>
      <c r="N38" s="31">
        <v>1869.9629000000002</v>
      </c>
    </row>
    <row r="39" spans="2:15" x14ac:dyDescent="0.25">
      <c r="B39" s="36" t="s">
        <v>374</v>
      </c>
      <c r="C39" s="27" t="s">
        <v>372</v>
      </c>
      <c r="D39" s="31">
        <v>16450</v>
      </c>
      <c r="E39" s="31">
        <v>16450</v>
      </c>
      <c r="F39" s="31">
        <v>0</v>
      </c>
      <c r="G39" s="31">
        <v>0</v>
      </c>
      <c r="H39" s="31">
        <v>3050</v>
      </c>
      <c r="I39" s="31">
        <v>16077.46991</v>
      </c>
      <c r="J39" s="31">
        <v>16077.46991</v>
      </c>
      <c r="K39" s="31">
        <v>0</v>
      </c>
      <c r="L39" s="31">
        <v>0</v>
      </c>
      <c r="M39" s="31">
        <v>0</v>
      </c>
      <c r="N39" s="31">
        <v>1869.9629000000002</v>
      </c>
    </row>
    <row r="40" spans="2:15" x14ac:dyDescent="0.25">
      <c r="B40" s="36" t="s">
        <v>373</v>
      </c>
      <c r="C40" s="27" t="s">
        <v>394</v>
      </c>
      <c r="D40" s="31">
        <v>3110</v>
      </c>
      <c r="E40" s="31">
        <v>3110</v>
      </c>
      <c r="F40" s="31">
        <v>0</v>
      </c>
      <c r="G40" s="31">
        <v>0</v>
      </c>
      <c r="H40" s="31">
        <v>0</v>
      </c>
      <c r="I40" s="31">
        <v>4443.0544700000009</v>
      </c>
      <c r="J40" s="31">
        <v>2814.1555800000001</v>
      </c>
      <c r="K40" s="31">
        <v>0</v>
      </c>
      <c r="L40" s="31">
        <v>0</v>
      </c>
      <c r="M40" s="31">
        <v>1628.8988899999999</v>
      </c>
      <c r="N40" s="31">
        <v>0</v>
      </c>
    </row>
    <row r="41" spans="2:15" x14ac:dyDescent="0.25">
      <c r="B41" s="36" t="s">
        <v>393</v>
      </c>
      <c r="C41" s="27" t="s">
        <v>392</v>
      </c>
      <c r="D41" s="31">
        <v>1340</v>
      </c>
      <c r="E41" s="31">
        <v>1340</v>
      </c>
      <c r="F41" s="31">
        <v>0</v>
      </c>
      <c r="G41" s="31">
        <v>0</v>
      </c>
      <c r="H41" s="31">
        <v>0</v>
      </c>
      <c r="I41" s="31">
        <v>1180.7021200000001</v>
      </c>
      <c r="J41" s="31">
        <v>1180.7021200000001</v>
      </c>
      <c r="K41" s="31">
        <v>0</v>
      </c>
      <c r="L41" s="31">
        <v>0</v>
      </c>
      <c r="M41" s="31">
        <v>0</v>
      </c>
      <c r="N41" s="31">
        <v>0</v>
      </c>
    </row>
    <row r="42" spans="2:15" x14ac:dyDescent="0.25">
      <c r="B42" s="36" t="s">
        <v>391</v>
      </c>
      <c r="C42" s="27" t="s">
        <v>390</v>
      </c>
      <c r="D42" s="31">
        <v>3795</v>
      </c>
      <c r="E42" s="31">
        <v>3795</v>
      </c>
      <c r="F42" s="31">
        <v>0</v>
      </c>
      <c r="G42" s="31">
        <v>0</v>
      </c>
      <c r="H42" s="31">
        <v>0</v>
      </c>
      <c r="I42" s="31">
        <v>2652.7536299999997</v>
      </c>
      <c r="J42" s="31">
        <v>2652.7536299999997</v>
      </c>
      <c r="K42" s="31">
        <v>0</v>
      </c>
      <c r="L42" s="31">
        <v>0</v>
      </c>
      <c r="M42" s="31">
        <v>0</v>
      </c>
      <c r="N42" s="31">
        <v>0</v>
      </c>
    </row>
  </sheetData>
  <mergeCells count="4">
    <mergeCell ref="D3:H3"/>
    <mergeCell ref="I3:N3"/>
    <mergeCell ref="B3:B4"/>
    <mergeCell ref="C3:C4"/>
  </mergeCells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9FFE5-B50C-48EF-B0DD-6B678BD181F2}">
  <dimension ref="B1:E18"/>
  <sheetViews>
    <sheetView showGridLines="0" workbookViewId="0">
      <selection sqref="A1:A1048576"/>
    </sheetView>
  </sheetViews>
  <sheetFormatPr defaultRowHeight="15" x14ac:dyDescent="0.25"/>
  <cols>
    <col min="2" max="2" width="13.7109375" customWidth="1"/>
    <col min="3" max="3" width="61.7109375" customWidth="1"/>
    <col min="4" max="4" width="21.7109375" customWidth="1"/>
    <col min="5" max="5" width="16.140625" customWidth="1"/>
  </cols>
  <sheetData>
    <row r="1" spans="2:5" x14ac:dyDescent="0.25">
      <c r="B1" s="46" t="s">
        <v>510</v>
      </c>
    </row>
    <row r="2" spans="2:5" ht="45" x14ac:dyDescent="0.25">
      <c r="B2" s="1" t="s">
        <v>2</v>
      </c>
      <c r="C2" s="2" t="s">
        <v>3</v>
      </c>
      <c r="D2" s="2" t="s">
        <v>463</v>
      </c>
      <c r="E2" s="2" t="s">
        <v>421</v>
      </c>
    </row>
    <row r="3" spans="2:5" x14ac:dyDescent="0.25">
      <c r="B3" s="3" t="s">
        <v>5</v>
      </c>
      <c r="C3" s="4" t="s">
        <v>413</v>
      </c>
      <c r="D3" s="5" t="s">
        <v>414</v>
      </c>
      <c r="E3" s="5" t="s">
        <v>415</v>
      </c>
    </row>
    <row r="4" spans="2:5" x14ac:dyDescent="0.25">
      <c r="B4" s="3" t="s">
        <v>19</v>
      </c>
      <c r="C4" s="7" t="s">
        <v>418</v>
      </c>
      <c r="D4" s="6" t="s">
        <v>419</v>
      </c>
      <c r="E4" s="6" t="s">
        <v>420</v>
      </c>
    </row>
    <row r="5" spans="2:5" ht="0" hidden="1" customHeight="1" x14ac:dyDescent="0.25">
      <c r="B5" s="3"/>
      <c r="C5" s="7" t="s">
        <v>416</v>
      </c>
      <c r="D5" s="6" t="s">
        <v>422</v>
      </c>
      <c r="E5" s="6" t="s">
        <v>423</v>
      </c>
    </row>
    <row r="6" spans="2:5" x14ac:dyDescent="0.25">
      <c r="B6" s="3" t="s">
        <v>106</v>
      </c>
      <c r="C6" s="7" t="s">
        <v>424</v>
      </c>
      <c r="D6" s="6" t="s">
        <v>425</v>
      </c>
      <c r="E6" s="6" t="s">
        <v>426</v>
      </c>
    </row>
    <row r="7" spans="2:5" x14ac:dyDescent="0.25">
      <c r="B7" s="3" t="s">
        <v>114</v>
      </c>
      <c r="C7" s="7" t="s">
        <v>334</v>
      </c>
      <c r="D7" s="6" t="s">
        <v>425</v>
      </c>
      <c r="E7" s="6" t="s">
        <v>426</v>
      </c>
    </row>
    <row r="8" spans="2:5" x14ac:dyDescent="0.25">
      <c r="B8" s="3" t="s">
        <v>347</v>
      </c>
      <c r="C8" s="7" t="s">
        <v>427</v>
      </c>
      <c r="D8" s="6" t="s">
        <v>428</v>
      </c>
      <c r="E8" s="6" t="s">
        <v>429</v>
      </c>
    </row>
    <row r="9" spans="2:5" x14ac:dyDescent="0.25">
      <c r="B9" s="3" t="s">
        <v>349</v>
      </c>
      <c r="C9" s="7" t="s">
        <v>427</v>
      </c>
      <c r="D9" s="6" t="s">
        <v>430</v>
      </c>
      <c r="E9" s="6" t="s">
        <v>431</v>
      </c>
    </row>
    <row r="10" spans="2:5" x14ac:dyDescent="0.25">
      <c r="B10" s="3" t="s">
        <v>432</v>
      </c>
      <c r="C10" s="7" t="s">
        <v>433</v>
      </c>
      <c r="D10" s="6" t="s">
        <v>434</v>
      </c>
      <c r="E10" s="6" t="s">
        <v>435</v>
      </c>
    </row>
    <row r="11" spans="2:5" x14ac:dyDescent="0.25">
      <c r="B11" s="3" t="s">
        <v>436</v>
      </c>
      <c r="C11" s="7" t="s">
        <v>437</v>
      </c>
      <c r="D11" s="6" t="s">
        <v>438</v>
      </c>
      <c r="E11" s="6" t="s">
        <v>439</v>
      </c>
    </row>
    <row r="12" spans="2:5" x14ac:dyDescent="0.25">
      <c r="B12" s="3" t="s">
        <v>440</v>
      </c>
      <c r="C12" s="7" t="s">
        <v>441</v>
      </c>
      <c r="D12" s="6" t="s">
        <v>442</v>
      </c>
      <c r="E12" s="6" t="s">
        <v>443</v>
      </c>
    </row>
    <row r="13" spans="2:5" x14ac:dyDescent="0.25">
      <c r="B13" s="3" t="s">
        <v>444</v>
      </c>
      <c r="C13" s="7" t="s">
        <v>154</v>
      </c>
      <c r="D13" s="6" t="s">
        <v>445</v>
      </c>
      <c r="E13" s="6" t="s">
        <v>446</v>
      </c>
    </row>
    <row r="14" spans="2:5" x14ac:dyDescent="0.25">
      <c r="B14" s="3" t="s">
        <v>447</v>
      </c>
      <c r="C14" s="7" t="s">
        <v>154</v>
      </c>
      <c r="D14" s="6" t="s">
        <v>445</v>
      </c>
      <c r="E14" s="6" t="s">
        <v>446</v>
      </c>
    </row>
    <row r="15" spans="2:5" x14ac:dyDescent="0.25">
      <c r="B15" s="3" t="s">
        <v>448</v>
      </c>
      <c r="C15" s="7" t="s">
        <v>449</v>
      </c>
      <c r="D15" s="6" t="s">
        <v>450</v>
      </c>
      <c r="E15" s="6" t="s">
        <v>417</v>
      </c>
    </row>
    <row r="16" spans="2:5" x14ac:dyDescent="0.25">
      <c r="B16" s="3" t="s">
        <v>451</v>
      </c>
      <c r="C16" s="7" t="s">
        <v>452</v>
      </c>
      <c r="D16" s="6" t="s">
        <v>453</v>
      </c>
      <c r="E16" s="6" t="s">
        <v>454</v>
      </c>
    </row>
    <row r="17" spans="2:5" x14ac:dyDescent="0.25">
      <c r="B17" s="3" t="s">
        <v>455</v>
      </c>
      <c r="C17" s="7" t="s">
        <v>456</v>
      </c>
      <c r="D17" s="6" t="s">
        <v>457</v>
      </c>
      <c r="E17" s="6" t="s">
        <v>458</v>
      </c>
    </row>
    <row r="18" spans="2:5" x14ac:dyDescent="0.25">
      <c r="B18" s="3" t="s">
        <v>459</v>
      </c>
      <c r="C18" s="7" t="s">
        <v>460</v>
      </c>
      <c r="D18" s="6" t="s">
        <v>461</v>
      </c>
      <c r="E18" s="6" t="s">
        <v>462</v>
      </c>
    </row>
  </sheetData>
  <pageMargins left="1" right="1" top="1" bottom="1" header="1" footer="1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4"/>
  <sheetViews>
    <sheetView showGridLines="0" workbookViewId="0">
      <selection activeCell="M8" sqref="M8"/>
    </sheetView>
  </sheetViews>
  <sheetFormatPr defaultRowHeight="15" x14ac:dyDescent="0.25"/>
  <cols>
    <col min="2" max="2" width="13.7109375" customWidth="1"/>
    <col min="3" max="3" width="61.7109375" customWidth="1"/>
    <col min="4" max="5" width="16.28515625" customWidth="1"/>
    <col min="6" max="6" width="16.140625" customWidth="1"/>
    <col min="7" max="8" width="15.140625" customWidth="1"/>
    <col min="9" max="9" width="16.85546875" customWidth="1"/>
    <col min="10" max="10" width="16.42578125" customWidth="1"/>
    <col min="11" max="11" width="16" customWidth="1"/>
    <col min="12" max="13" width="15.140625" customWidth="1"/>
  </cols>
  <sheetData>
    <row r="2" spans="2:13" x14ac:dyDescent="0.25">
      <c r="B2" s="46" t="s">
        <v>510</v>
      </c>
    </row>
    <row r="3" spans="2:13" ht="16.5" customHeight="1" x14ac:dyDescent="0.25">
      <c r="B3" s="49" t="s">
        <v>2</v>
      </c>
      <c r="C3" s="47" t="s">
        <v>3</v>
      </c>
      <c r="D3" s="47" t="s">
        <v>0</v>
      </c>
      <c r="E3" s="48"/>
      <c r="F3" s="48"/>
      <c r="G3" s="48"/>
      <c r="H3" s="48"/>
      <c r="I3" s="47" t="s">
        <v>1</v>
      </c>
      <c r="J3" s="48"/>
      <c r="K3" s="48"/>
      <c r="L3" s="48"/>
      <c r="M3" s="48"/>
    </row>
    <row r="4" spans="2:13" ht="30" x14ac:dyDescent="0.25">
      <c r="B4" s="49"/>
      <c r="C4" s="47"/>
      <c r="D4" s="2" t="s">
        <v>4</v>
      </c>
      <c r="E4" s="2" t="s">
        <v>116</v>
      </c>
      <c r="F4" s="2" t="s">
        <v>116</v>
      </c>
      <c r="G4" s="2" t="s">
        <v>117</v>
      </c>
      <c r="H4" s="2" t="s">
        <v>118</v>
      </c>
      <c r="I4" s="2" t="s">
        <v>4</v>
      </c>
      <c r="J4" s="2" t="s">
        <v>116</v>
      </c>
      <c r="K4" s="2" t="s">
        <v>116</v>
      </c>
      <c r="L4" s="2" t="s">
        <v>117</v>
      </c>
      <c r="M4" s="2" t="s">
        <v>118</v>
      </c>
    </row>
    <row r="5" spans="2:13" ht="30" x14ac:dyDescent="0.25">
      <c r="B5" s="3" t="s">
        <v>5</v>
      </c>
      <c r="C5" s="4" t="s">
        <v>6</v>
      </c>
      <c r="D5" s="5" t="s">
        <v>10</v>
      </c>
      <c r="E5" s="5" t="s">
        <v>11</v>
      </c>
      <c r="F5" s="5" t="s">
        <v>7</v>
      </c>
      <c r="G5" s="5" t="s">
        <v>12</v>
      </c>
      <c r="H5" s="5" t="s">
        <v>8</v>
      </c>
      <c r="I5" s="5" t="s">
        <v>13</v>
      </c>
      <c r="J5" s="5" t="s">
        <v>14</v>
      </c>
      <c r="K5" s="5" t="s">
        <v>15</v>
      </c>
      <c r="L5" s="5" t="s">
        <v>16</v>
      </c>
      <c r="M5" s="5" t="s">
        <v>17</v>
      </c>
    </row>
    <row r="6" spans="2:13" ht="30" x14ac:dyDescent="0.25">
      <c r="B6" s="3" t="s">
        <v>19</v>
      </c>
      <c r="C6" s="7" t="s">
        <v>20</v>
      </c>
      <c r="D6" s="6" t="s">
        <v>22</v>
      </c>
      <c r="E6" s="6" t="s">
        <v>23</v>
      </c>
      <c r="F6" s="6" t="s">
        <v>23</v>
      </c>
      <c r="G6" s="6" t="s">
        <v>9</v>
      </c>
      <c r="H6" s="6" t="s">
        <v>21</v>
      </c>
      <c r="I6" s="6" t="s">
        <v>24</v>
      </c>
      <c r="J6" s="6" t="s">
        <v>25</v>
      </c>
      <c r="K6" s="6" t="s">
        <v>25</v>
      </c>
      <c r="L6" s="6" t="s">
        <v>9</v>
      </c>
      <c r="M6" s="6" t="s">
        <v>18</v>
      </c>
    </row>
    <row r="7" spans="2:13" x14ac:dyDescent="0.25">
      <c r="B7" s="3" t="s">
        <v>26</v>
      </c>
      <c r="C7" s="7" t="s">
        <v>27</v>
      </c>
      <c r="D7" s="6" t="s">
        <v>28</v>
      </c>
      <c r="E7" s="6" t="s">
        <v>29</v>
      </c>
      <c r="F7" s="6" t="s">
        <v>29</v>
      </c>
      <c r="G7" s="6" t="s">
        <v>9</v>
      </c>
      <c r="H7" s="6" t="s">
        <v>21</v>
      </c>
      <c r="I7" s="6" t="s">
        <v>30</v>
      </c>
      <c r="J7" s="6" t="s">
        <v>31</v>
      </c>
      <c r="K7" s="6" t="s">
        <v>31</v>
      </c>
      <c r="L7" s="6" t="s">
        <v>9</v>
      </c>
      <c r="M7" s="6" t="s">
        <v>18</v>
      </c>
    </row>
    <row r="8" spans="2:13" x14ac:dyDescent="0.25">
      <c r="B8" s="3" t="s">
        <v>32</v>
      </c>
      <c r="C8" s="7" t="s">
        <v>27</v>
      </c>
      <c r="D8" s="6" t="s">
        <v>33</v>
      </c>
      <c r="E8" s="6" t="s">
        <v>34</v>
      </c>
      <c r="F8" s="6" t="s">
        <v>34</v>
      </c>
      <c r="G8" s="6" t="s">
        <v>9</v>
      </c>
      <c r="H8" s="6" t="s">
        <v>21</v>
      </c>
      <c r="I8" s="6" t="s">
        <v>35</v>
      </c>
      <c r="J8" s="6" t="s">
        <v>36</v>
      </c>
      <c r="K8" s="6" t="s">
        <v>36</v>
      </c>
      <c r="L8" s="6" t="s">
        <v>9</v>
      </c>
      <c r="M8" s="6" t="s">
        <v>18</v>
      </c>
    </row>
    <row r="9" spans="2:13" ht="30" x14ac:dyDescent="0.25">
      <c r="B9" s="3" t="s">
        <v>37</v>
      </c>
      <c r="C9" s="7" t="s">
        <v>38</v>
      </c>
      <c r="D9" s="6" t="s">
        <v>39</v>
      </c>
      <c r="E9" s="6" t="s">
        <v>39</v>
      </c>
      <c r="F9" s="6" t="s">
        <v>39</v>
      </c>
      <c r="G9" s="6" t="s">
        <v>9</v>
      </c>
      <c r="H9" s="6" t="s">
        <v>9</v>
      </c>
      <c r="I9" s="6" t="s">
        <v>40</v>
      </c>
      <c r="J9" s="6" t="s">
        <v>40</v>
      </c>
      <c r="K9" s="6" t="s">
        <v>40</v>
      </c>
      <c r="L9" s="6" t="s">
        <v>9</v>
      </c>
      <c r="M9" s="6" t="s">
        <v>9</v>
      </c>
    </row>
    <row r="10" spans="2:13" ht="30" x14ac:dyDescent="0.25">
      <c r="B10" s="3" t="s">
        <v>41</v>
      </c>
      <c r="C10" s="7" t="s">
        <v>42</v>
      </c>
      <c r="D10" s="6" t="s">
        <v>43</v>
      </c>
      <c r="E10" s="6" t="s">
        <v>43</v>
      </c>
      <c r="F10" s="6" t="s">
        <v>43</v>
      </c>
      <c r="G10" s="6" t="s">
        <v>9</v>
      </c>
      <c r="H10" s="6" t="s">
        <v>9</v>
      </c>
      <c r="I10" s="6" t="s">
        <v>44</v>
      </c>
      <c r="J10" s="6" t="s">
        <v>44</v>
      </c>
      <c r="K10" s="6" t="s">
        <v>44</v>
      </c>
      <c r="L10" s="6" t="s">
        <v>9</v>
      </c>
      <c r="M10" s="6" t="s">
        <v>9</v>
      </c>
    </row>
    <row r="11" spans="2:13" x14ac:dyDescent="0.25">
      <c r="B11" s="3" t="s">
        <v>45</v>
      </c>
      <c r="C11" s="7" t="s">
        <v>46</v>
      </c>
      <c r="D11" s="6" t="s">
        <v>48</v>
      </c>
      <c r="E11" s="6" t="s">
        <v>48</v>
      </c>
      <c r="F11" s="6" t="s">
        <v>48</v>
      </c>
      <c r="G11" s="6" t="s">
        <v>9</v>
      </c>
      <c r="H11" s="6" t="s">
        <v>9</v>
      </c>
      <c r="I11" s="6" t="s">
        <v>49</v>
      </c>
      <c r="J11" s="6" t="s">
        <v>49</v>
      </c>
      <c r="K11" s="6" t="s">
        <v>49</v>
      </c>
      <c r="L11" s="6" t="s">
        <v>9</v>
      </c>
      <c r="M11" s="6" t="s">
        <v>9</v>
      </c>
    </row>
    <row r="12" spans="2:13" x14ac:dyDescent="0.25">
      <c r="B12" s="3" t="s">
        <v>50</v>
      </c>
      <c r="C12" s="7" t="s">
        <v>51</v>
      </c>
      <c r="D12" s="6" t="s">
        <v>54</v>
      </c>
      <c r="E12" s="6" t="s">
        <v>55</v>
      </c>
      <c r="F12" s="6" t="s">
        <v>52</v>
      </c>
      <c r="G12" s="6" t="s">
        <v>12</v>
      </c>
      <c r="H12" s="6" t="s">
        <v>53</v>
      </c>
      <c r="I12" s="6" t="s">
        <v>56</v>
      </c>
      <c r="J12" s="6" t="s">
        <v>57</v>
      </c>
      <c r="K12" s="6" t="s">
        <v>58</v>
      </c>
      <c r="L12" s="6" t="s">
        <v>16</v>
      </c>
      <c r="M12" s="6" t="s">
        <v>59</v>
      </c>
    </row>
    <row r="13" spans="2:13" x14ac:dyDescent="0.25">
      <c r="B13" s="3" t="s">
        <v>61</v>
      </c>
      <c r="C13" s="7" t="s">
        <v>62</v>
      </c>
      <c r="D13" s="6" t="s">
        <v>64</v>
      </c>
      <c r="E13" s="6" t="s">
        <v>65</v>
      </c>
      <c r="F13" s="6" t="s">
        <v>63</v>
      </c>
      <c r="G13" s="6" t="s">
        <v>12</v>
      </c>
      <c r="H13" s="6" t="s">
        <v>60</v>
      </c>
      <c r="I13" s="6" t="s">
        <v>66</v>
      </c>
      <c r="J13" s="6" t="s">
        <v>67</v>
      </c>
      <c r="K13" s="6" t="s">
        <v>68</v>
      </c>
      <c r="L13" s="6" t="s">
        <v>16</v>
      </c>
      <c r="M13" s="6" t="s">
        <v>69</v>
      </c>
    </row>
    <row r="14" spans="2:13" ht="30" x14ac:dyDescent="0.25">
      <c r="B14" s="3" t="s">
        <v>70</v>
      </c>
      <c r="C14" s="7" t="s">
        <v>71</v>
      </c>
      <c r="D14" s="6" t="s">
        <v>47</v>
      </c>
      <c r="E14" s="6" t="s">
        <v>47</v>
      </c>
      <c r="F14" s="6" t="s">
        <v>47</v>
      </c>
      <c r="G14" s="6" t="s">
        <v>9</v>
      </c>
      <c r="H14" s="6" t="s">
        <v>9</v>
      </c>
      <c r="I14" s="6" t="s">
        <v>72</v>
      </c>
      <c r="J14" s="6" t="s">
        <v>72</v>
      </c>
      <c r="K14" s="6" t="s">
        <v>72</v>
      </c>
      <c r="L14" s="6" t="s">
        <v>9</v>
      </c>
      <c r="M14" s="6" t="s">
        <v>9</v>
      </c>
    </row>
    <row r="15" spans="2:13" x14ac:dyDescent="0.25">
      <c r="B15" s="3" t="s">
        <v>73</v>
      </c>
      <c r="C15" s="7" t="s">
        <v>74</v>
      </c>
      <c r="D15" s="6" t="s">
        <v>75</v>
      </c>
      <c r="E15" s="6" t="s">
        <v>75</v>
      </c>
      <c r="F15" s="6" t="s">
        <v>75</v>
      </c>
      <c r="G15" s="6" t="s">
        <v>9</v>
      </c>
      <c r="H15" s="6" t="s">
        <v>9</v>
      </c>
      <c r="I15" s="6" t="s">
        <v>76</v>
      </c>
      <c r="J15" s="6" t="s">
        <v>76</v>
      </c>
      <c r="K15" s="6" t="s">
        <v>76</v>
      </c>
      <c r="L15" s="6" t="s">
        <v>9</v>
      </c>
      <c r="M15" s="6" t="s">
        <v>9</v>
      </c>
    </row>
    <row r="16" spans="2:13" ht="30" x14ac:dyDescent="0.25">
      <c r="B16" s="3" t="s">
        <v>77</v>
      </c>
      <c r="C16" s="7" t="s">
        <v>78</v>
      </c>
      <c r="D16" s="6" t="s">
        <v>79</v>
      </c>
      <c r="E16" s="6" t="s">
        <v>80</v>
      </c>
      <c r="F16" s="6" t="s">
        <v>80</v>
      </c>
      <c r="G16" s="6" t="s">
        <v>9</v>
      </c>
      <c r="H16" s="6" t="s">
        <v>81</v>
      </c>
      <c r="I16" s="6" t="s">
        <v>82</v>
      </c>
      <c r="J16" s="6" t="s">
        <v>83</v>
      </c>
      <c r="K16" s="6" t="s">
        <v>83</v>
      </c>
      <c r="L16" s="6" t="s">
        <v>9</v>
      </c>
      <c r="M16" s="6" t="s">
        <v>84</v>
      </c>
    </row>
    <row r="17" spans="2:13" ht="45" x14ac:dyDescent="0.25">
      <c r="B17" s="3" t="s">
        <v>85</v>
      </c>
      <c r="C17" s="7" t="s">
        <v>86</v>
      </c>
      <c r="D17" s="6" t="s">
        <v>87</v>
      </c>
      <c r="E17" s="6" t="s">
        <v>88</v>
      </c>
      <c r="F17" s="6" t="s">
        <v>88</v>
      </c>
      <c r="G17" s="6" t="s">
        <v>9</v>
      </c>
      <c r="H17" s="6" t="s">
        <v>89</v>
      </c>
      <c r="I17" s="6" t="s">
        <v>90</v>
      </c>
      <c r="J17" s="6" t="s">
        <v>91</v>
      </c>
      <c r="K17" s="6" t="s">
        <v>91</v>
      </c>
      <c r="L17" s="6" t="s">
        <v>9</v>
      </c>
      <c r="M17" s="6" t="s">
        <v>92</v>
      </c>
    </row>
    <row r="18" spans="2:13" x14ac:dyDescent="0.25">
      <c r="B18" s="3" t="s">
        <v>93</v>
      </c>
      <c r="C18" s="7" t="s">
        <v>94</v>
      </c>
      <c r="D18" s="6" t="s">
        <v>95</v>
      </c>
      <c r="E18" s="6" t="s">
        <v>96</v>
      </c>
      <c r="F18" s="6" t="s">
        <v>96</v>
      </c>
      <c r="G18" s="6" t="s">
        <v>9</v>
      </c>
      <c r="H18" s="6" t="s">
        <v>97</v>
      </c>
      <c r="I18" s="6" t="s">
        <v>98</v>
      </c>
      <c r="J18" s="6" t="s">
        <v>99</v>
      </c>
      <c r="K18" s="6" t="s">
        <v>99</v>
      </c>
      <c r="L18" s="6" t="s">
        <v>9</v>
      </c>
      <c r="M18" s="6" t="s">
        <v>100</v>
      </c>
    </row>
    <row r="19" spans="2:13" ht="45" x14ac:dyDescent="0.25">
      <c r="B19" s="3" t="s">
        <v>101</v>
      </c>
      <c r="C19" s="7" t="s">
        <v>102</v>
      </c>
      <c r="D19" s="6" t="s">
        <v>9</v>
      </c>
      <c r="E19" s="6" t="s">
        <v>9</v>
      </c>
      <c r="F19" s="6" t="s">
        <v>9</v>
      </c>
      <c r="G19" s="6" t="s">
        <v>9</v>
      </c>
      <c r="H19" s="6" t="s">
        <v>9</v>
      </c>
      <c r="I19" s="6" t="s">
        <v>9</v>
      </c>
      <c r="J19" s="6" t="s">
        <v>9</v>
      </c>
      <c r="K19" s="6" t="s">
        <v>9</v>
      </c>
      <c r="L19" s="6" t="s">
        <v>9</v>
      </c>
      <c r="M19" s="6" t="s">
        <v>9</v>
      </c>
    </row>
    <row r="20" spans="2:13" x14ac:dyDescent="0.25">
      <c r="B20" s="3" t="s">
        <v>103</v>
      </c>
      <c r="C20" s="7" t="s">
        <v>104</v>
      </c>
      <c r="D20" s="6" t="s">
        <v>105</v>
      </c>
      <c r="E20" s="6" t="s">
        <v>105</v>
      </c>
      <c r="F20" s="6" t="s">
        <v>105</v>
      </c>
      <c r="G20" s="6" t="s">
        <v>9</v>
      </c>
      <c r="H20" s="6" t="s">
        <v>9</v>
      </c>
      <c r="I20" s="6" t="s">
        <v>105</v>
      </c>
      <c r="J20" s="6" t="s">
        <v>105</v>
      </c>
      <c r="K20" s="6" t="s">
        <v>105</v>
      </c>
      <c r="L20" s="6" t="s">
        <v>9</v>
      </c>
      <c r="M20" s="6" t="s">
        <v>9</v>
      </c>
    </row>
    <row r="21" spans="2:13" ht="30" x14ac:dyDescent="0.25">
      <c r="B21" s="3" t="s">
        <v>106</v>
      </c>
      <c r="C21" s="7" t="s">
        <v>107</v>
      </c>
      <c r="D21" s="6" t="s">
        <v>109</v>
      </c>
      <c r="E21" s="6" t="s">
        <v>110</v>
      </c>
      <c r="F21" s="6" t="s">
        <v>110</v>
      </c>
      <c r="G21" s="6" t="s">
        <v>9</v>
      </c>
      <c r="H21" s="6" t="s">
        <v>108</v>
      </c>
      <c r="I21" s="6" t="s">
        <v>111</v>
      </c>
      <c r="J21" s="6" t="s">
        <v>112</v>
      </c>
      <c r="K21" s="6" t="s">
        <v>112</v>
      </c>
      <c r="L21" s="6" t="s">
        <v>9</v>
      </c>
      <c r="M21" s="6" t="s">
        <v>113</v>
      </c>
    </row>
    <row r="22" spans="2:13" x14ac:dyDescent="0.25">
      <c r="B22" s="3" t="s">
        <v>114</v>
      </c>
      <c r="C22" s="7" t="s">
        <v>115</v>
      </c>
      <c r="D22" s="6" t="s">
        <v>109</v>
      </c>
      <c r="E22" s="6" t="s">
        <v>110</v>
      </c>
      <c r="F22" s="6" t="s">
        <v>110</v>
      </c>
      <c r="G22" s="6" t="s">
        <v>9</v>
      </c>
      <c r="H22" s="6" t="s">
        <v>108</v>
      </c>
      <c r="I22" s="6" t="s">
        <v>111</v>
      </c>
      <c r="J22" s="6" t="s">
        <v>112</v>
      </c>
      <c r="K22" s="6" t="s">
        <v>112</v>
      </c>
      <c r="L22" s="6" t="s">
        <v>9</v>
      </c>
      <c r="M22" s="6" t="s">
        <v>113</v>
      </c>
    </row>
    <row r="23" spans="2:13" ht="0" hidden="1" customHeight="1" x14ac:dyDescent="0.25"/>
    <row r="24" spans="2:13" ht="18" customHeight="1" x14ac:dyDescent="0.25"/>
  </sheetData>
  <mergeCells count="4">
    <mergeCell ref="D3:H3"/>
    <mergeCell ref="I3:M3"/>
    <mergeCell ref="B3:B4"/>
    <mergeCell ref="C3:C4"/>
  </mergeCells>
  <pageMargins left="1" right="1" top="1" bottom="1" header="1" footer="1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0281-FDCD-4381-812B-9C70921B50DA}">
  <dimension ref="B1:N27"/>
  <sheetViews>
    <sheetView showGridLines="0" workbookViewId="0">
      <selection activeCell="A2" sqref="A2:XFD2"/>
    </sheetView>
  </sheetViews>
  <sheetFormatPr defaultRowHeight="15" x14ac:dyDescent="0.25"/>
  <cols>
    <col min="1" max="1" width="9.140625" style="8"/>
    <col min="2" max="2" width="13.7109375" style="8" customWidth="1"/>
    <col min="3" max="3" width="61.7109375" style="17" customWidth="1"/>
    <col min="4" max="4" width="17.28515625" style="8" customWidth="1"/>
    <col min="5" max="5" width="17.42578125" style="8" customWidth="1"/>
    <col min="6" max="6" width="19.28515625" style="8" customWidth="1"/>
    <col min="7" max="7" width="16.42578125" style="8" customWidth="1"/>
    <col min="8" max="8" width="15.140625" style="8" customWidth="1"/>
    <col min="9" max="9" width="16.7109375" style="8" customWidth="1"/>
    <col min="10" max="10" width="17.5703125" style="8" customWidth="1"/>
    <col min="11" max="11" width="17" style="8" customWidth="1"/>
    <col min="12" max="12" width="19.42578125" style="8" bestFit="1" customWidth="1"/>
    <col min="13" max="14" width="15.140625" style="8" customWidth="1"/>
    <col min="15" max="16384" width="9.140625" style="8"/>
  </cols>
  <sheetData>
    <row r="1" spans="2:14" customFormat="1" x14ac:dyDescent="0.25">
      <c r="B1" s="46" t="s">
        <v>510</v>
      </c>
    </row>
    <row r="2" spans="2:14" ht="105" x14ac:dyDescent="0.25">
      <c r="B2" s="9" t="s">
        <v>2</v>
      </c>
      <c r="C2" s="10" t="s">
        <v>3</v>
      </c>
      <c r="D2" s="10" t="s">
        <v>152</v>
      </c>
      <c r="E2" s="10" t="s">
        <v>151</v>
      </c>
      <c r="F2" s="10" t="s">
        <v>150</v>
      </c>
      <c r="G2" s="10" t="s">
        <v>147</v>
      </c>
      <c r="H2" s="10" t="s">
        <v>118</v>
      </c>
      <c r="I2" s="10" t="s">
        <v>149</v>
      </c>
      <c r="J2" s="10" t="s">
        <v>116</v>
      </c>
      <c r="K2" s="10" t="s">
        <v>148</v>
      </c>
      <c r="L2" s="10" t="s">
        <v>147</v>
      </c>
      <c r="M2" s="10" t="s">
        <v>146</v>
      </c>
      <c r="N2" s="10" t="s">
        <v>145</v>
      </c>
    </row>
    <row r="3" spans="2:14" x14ac:dyDescent="0.25">
      <c r="B3" s="11" t="s">
        <v>5</v>
      </c>
      <c r="C3" s="12" t="s">
        <v>6</v>
      </c>
      <c r="D3" s="13">
        <v>25975000</v>
      </c>
      <c r="E3" s="13">
        <v>21240000</v>
      </c>
      <c r="F3" s="13">
        <v>21240000</v>
      </c>
      <c r="G3" s="13">
        <v>4735000</v>
      </c>
      <c r="H3" s="13">
        <v>4735000</v>
      </c>
      <c r="I3" s="13">
        <v>20601221.949999999</v>
      </c>
      <c r="J3" s="13">
        <v>18202551.66</v>
      </c>
      <c r="K3" s="13">
        <v>18202551.66</v>
      </c>
      <c r="L3" s="13">
        <v>2398670.29</v>
      </c>
      <c r="M3" s="13">
        <v>2398670.29</v>
      </c>
      <c r="N3" s="13">
        <v>894072.27</v>
      </c>
    </row>
    <row r="4" spans="2:14" ht="30" x14ac:dyDescent="0.25">
      <c r="B4" s="11" t="s">
        <v>19</v>
      </c>
      <c r="C4" s="16" t="s">
        <v>20</v>
      </c>
      <c r="D4" s="14">
        <v>4975500</v>
      </c>
      <c r="E4" s="14">
        <v>4975500</v>
      </c>
      <c r="F4" s="14">
        <v>4975500</v>
      </c>
      <c r="G4" s="14" t="s">
        <v>119</v>
      </c>
      <c r="H4" s="14" t="s">
        <v>119</v>
      </c>
      <c r="I4" s="14">
        <v>4618972.3499999996</v>
      </c>
      <c r="J4" s="14">
        <v>4539430.38</v>
      </c>
      <c r="K4" s="14">
        <v>4539430.38</v>
      </c>
      <c r="L4" s="14">
        <v>79541.97</v>
      </c>
      <c r="M4" s="14">
        <v>79541.97</v>
      </c>
      <c r="N4" s="14">
        <v>79541.97</v>
      </c>
    </row>
    <row r="5" spans="2:14" ht="30" x14ac:dyDescent="0.25">
      <c r="B5" s="11" t="s">
        <v>26</v>
      </c>
      <c r="C5" s="16" t="s">
        <v>144</v>
      </c>
      <c r="D5" s="14">
        <v>4661700</v>
      </c>
      <c r="E5" s="14">
        <v>4661700</v>
      </c>
      <c r="F5" s="14">
        <v>4661700</v>
      </c>
      <c r="G5" s="14" t="s">
        <v>119</v>
      </c>
      <c r="H5" s="14" t="s">
        <v>119</v>
      </c>
      <c r="I5" s="14">
        <v>4374696.38</v>
      </c>
      <c r="J5" s="14">
        <v>4295154.41</v>
      </c>
      <c r="K5" s="14">
        <v>4295154.41</v>
      </c>
      <c r="L5" s="14">
        <v>79541.97</v>
      </c>
      <c r="M5" s="14">
        <v>79541.97</v>
      </c>
      <c r="N5" s="14">
        <v>79541.97</v>
      </c>
    </row>
    <row r="6" spans="2:14" x14ac:dyDescent="0.25">
      <c r="B6" s="11" t="s">
        <v>45</v>
      </c>
      <c r="C6" s="16" t="s">
        <v>46</v>
      </c>
      <c r="D6" s="14">
        <v>25000</v>
      </c>
      <c r="E6" s="14">
        <v>25000</v>
      </c>
      <c r="F6" s="14">
        <v>25000</v>
      </c>
      <c r="G6" s="14" t="s">
        <v>119</v>
      </c>
      <c r="H6" s="14" t="s">
        <v>119</v>
      </c>
      <c r="I6" s="14">
        <v>20500</v>
      </c>
      <c r="J6" s="14">
        <v>20500</v>
      </c>
      <c r="K6" s="14">
        <v>20500</v>
      </c>
      <c r="L6" s="14" t="s">
        <v>119</v>
      </c>
      <c r="M6" s="14" t="s">
        <v>119</v>
      </c>
      <c r="N6" s="14" t="s">
        <v>119</v>
      </c>
    </row>
    <row r="7" spans="2:14" x14ac:dyDescent="0.25">
      <c r="B7" s="11" t="s">
        <v>143</v>
      </c>
      <c r="C7" s="16" t="s">
        <v>142</v>
      </c>
      <c r="D7" s="14">
        <v>153800</v>
      </c>
      <c r="E7" s="14">
        <v>153800</v>
      </c>
      <c r="F7" s="14">
        <v>153800</v>
      </c>
      <c r="G7" s="14" t="s">
        <v>119</v>
      </c>
      <c r="H7" s="14" t="s">
        <v>119</v>
      </c>
      <c r="I7" s="14">
        <v>88775.97</v>
      </c>
      <c r="J7" s="14">
        <v>88775.97</v>
      </c>
      <c r="K7" s="14">
        <v>88775.97</v>
      </c>
      <c r="L7" s="14" t="s">
        <v>119</v>
      </c>
      <c r="M7" s="14" t="s">
        <v>119</v>
      </c>
      <c r="N7" s="14" t="s">
        <v>119</v>
      </c>
    </row>
    <row r="8" spans="2:14" x14ac:dyDescent="0.25">
      <c r="B8" s="11" t="s">
        <v>141</v>
      </c>
      <c r="C8" s="16" t="s">
        <v>140</v>
      </c>
      <c r="D8" s="14">
        <v>135000</v>
      </c>
      <c r="E8" s="14">
        <v>135000</v>
      </c>
      <c r="F8" s="14">
        <v>135000</v>
      </c>
      <c r="G8" s="14" t="s">
        <v>119</v>
      </c>
      <c r="H8" s="14" t="s">
        <v>119</v>
      </c>
      <c r="I8" s="14">
        <v>135000</v>
      </c>
      <c r="J8" s="14">
        <v>135000</v>
      </c>
      <c r="K8" s="14">
        <v>135000</v>
      </c>
      <c r="L8" s="14" t="s">
        <v>119</v>
      </c>
      <c r="M8" s="14" t="s">
        <v>119</v>
      </c>
      <c r="N8" s="14" t="s">
        <v>119</v>
      </c>
    </row>
    <row r="9" spans="2:14" x14ac:dyDescent="0.25">
      <c r="B9" s="11" t="s">
        <v>50</v>
      </c>
      <c r="C9" s="16" t="s">
        <v>139</v>
      </c>
      <c r="D9" s="14">
        <v>5719900</v>
      </c>
      <c r="E9" s="14">
        <v>5719900</v>
      </c>
      <c r="F9" s="14">
        <v>5719900</v>
      </c>
      <c r="G9" s="14" t="s">
        <v>119</v>
      </c>
      <c r="H9" s="14" t="s">
        <v>119</v>
      </c>
      <c r="I9" s="14">
        <v>5517199.6699999999</v>
      </c>
      <c r="J9" s="14">
        <v>5517199.6699999999</v>
      </c>
      <c r="K9" s="14">
        <v>5517199.6699999999</v>
      </c>
      <c r="L9" s="14" t="s">
        <v>119</v>
      </c>
      <c r="M9" s="14" t="s">
        <v>119</v>
      </c>
      <c r="N9" s="14" t="s">
        <v>119</v>
      </c>
    </row>
    <row r="10" spans="2:14" x14ac:dyDescent="0.25">
      <c r="B10" s="11" t="s">
        <v>106</v>
      </c>
      <c r="C10" s="16" t="s">
        <v>51</v>
      </c>
      <c r="D10" s="14">
        <v>10296800</v>
      </c>
      <c r="E10" s="14">
        <v>5561800</v>
      </c>
      <c r="F10" s="14">
        <v>5561800</v>
      </c>
      <c r="G10" s="14">
        <v>4735000</v>
      </c>
      <c r="H10" s="14">
        <v>4735000</v>
      </c>
      <c r="I10" s="14">
        <v>5673356.4100000001</v>
      </c>
      <c r="J10" s="14">
        <v>3881867.86</v>
      </c>
      <c r="K10" s="14">
        <v>3881867.86</v>
      </c>
      <c r="L10" s="14">
        <v>1791488.55</v>
      </c>
      <c r="M10" s="14">
        <v>1791488.55</v>
      </c>
      <c r="N10" s="14">
        <v>286890.53000000003</v>
      </c>
    </row>
    <row r="11" spans="2:14" x14ac:dyDescent="0.25">
      <c r="B11" s="11" t="s">
        <v>114</v>
      </c>
      <c r="C11" s="16" t="s">
        <v>62</v>
      </c>
      <c r="D11" s="14">
        <v>3704800</v>
      </c>
      <c r="E11" s="14">
        <v>3704800</v>
      </c>
      <c r="F11" s="14">
        <v>3704800</v>
      </c>
      <c r="G11" s="14" t="s">
        <v>119</v>
      </c>
      <c r="H11" s="14" t="s">
        <v>119</v>
      </c>
      <c r="I11" s="14">
        <v>3889962.88</v>
      </c>
      <c r="J11" s="14">
        <v>3603072.35</v>
      </c>
      <c r="K11" s="14">
        <v>3603072.35</v>
      </c>
      <c r="L11" s="14">
        <v>286890.53000000003</v>
      </c>
      <c r="M11" s="14">
        <v>286890.53000000003</v>
      </c>
      <c r="N11" s="14">
        <v>286890.53000000003</v>
      </c>
    </row>
    <row r="12" spans="2:14" ht="30" x14ac:dyDescent="0.25">
      <c r="B12" s="11" t="s">
        <v>138</v>
      </c>
      <c r="C12" s="16" t="s">
        <v>71</v>
      </c>
      <c r="D12" s="14">
        <v>50000</v>
      </c>
      <c r="E12" s="14">
        <v>50000</v>
      </c>
      <c r="F12" s="14">
        <v>50000</v>
      </c>
      <c r="G12" s="14" t="s">
        <v>119</v>
      </c>
      <c r="H12" s="14" t="s">
        <v>119</v>
      </c>
      <c r="I12" s="14">
        <v>49960</v>
      </c>
      <c r="J12" s="14">
        <v>49960</v>
      </c>
      <c r="K12" s="14">
        <v>49960</v>
      </c>
      <c r="L12" s="14" t="s">
        <v>119</v>
      </c>
      <c r="M12" s="14" t="s">
        <v>119</v>
      </c>
      <c r="N12" s="14" t="s">
        <v>119</v>
      </c>
    </row>
    <row r="13" spans="2:14" x14ac:dyDescent="0.25">
      <c r="B13" s="11" t="s">
        <v>137</v>
      </c>
      <c r="C13" s="16" t="s">
        <v>74</v>
      </c>
      <c r="D13" s="14">
        <v>150000</v>
      </c>
      <c r="E13" s="14">
        <v>150000</v>
      </c>
      <c r="F13" s="14">
        <v>150000</v>
      </c>
      <c r="G13" s="14" t="s">
        <v>119</v>
      </c>
      <c r="H13" s="14" t="s">
        <v>119</v>
      </c>
      <c r="I13" s="14">
        <v>95485.33</v>
      </c>
      <c r="J13" s="14">
        <v>95485.33</v>
      </c>
      <c r="K13" s="14">
        <v>95485.33</v>
      </c>
      <c r="L13" s="14" t="s">
        <v>119</v>
      </c>
      <c r="M13" s="14" t="s">
        <v>119</v>
      </c>
      <c r="N13" s="14" t="s">
        <v>119</v>
      </c>
    </row>
    <row r="14" spans="2:14" ht="30" x14ac:dyDescent="0.25">
      <c r="B14" s="11" t="s">
        <v>136</v>
      </c>
      <c r="C14" s="16" t="s">
        <v>78</v>
      </c>
      <c r="D14" s="14">
        <v>70000</v>
      </c>
      <c r="E14" s="14">
        <v>70000</v>
      </c>
      <c r="F14" s="14">
        <v>70000</v>
      </c>
      <c r="G14" s="14" t="s">
        <v>119</v>
      </c>
      <c r="H14" s="14" t="s">
        <v>119</v>
      </c>
      <c r="I14" s="14">
        <v>37396.85</v>
      </c>
      <c r="J14" s="14">
        <v>37396.85</v>
      </c>
      <c r="K14" s="14">
        <v>37396.85</v>
      </c>
      <c r="L14" s="14" t="s">
        <v>119</v>
      </c>
      <c r="M14" s="14" t="s">
        <v>119</v>
      </c>
      <c r="N14" s="14" t="s">
        <v>119</v>
      </c>
    </row>
    <row r="15" spans="2:14" x14ac:dyDescent="0.25">
      <c r="B15" s="11" t="s">
        <v>135</v>
      </c>
      <c r="C15" s="16" t="s">
        <v>104</v>
      </c>
      <c r="D15" s="14">
        <v>1000000</v>
      </c>
      <c r="E15" s="14">
        <v>1000000</v>
      </c>
      <c r="F15" s="14">
        <v>1000000</v>
      </c>
      <c r="G15" s="14" t="s">
        <v>119</v>
      </c>
      <c r="H15" s="14" t="s">
        <v>119</v>
      </c>
      <c r="I15" s="14" t="s">
        <v>119</v>
      </c>
      <c r="J15" s="14" t="s">
        <v>119</v>
      </c>
      <c r="K15" s="14" t="s">
        <v>119</v>
      </c>
      <c r="L15" s="14" t="s">
        <v>119</v>
      </c>
      <c r="M15" s="14" t="s">
        <v>119</v>
      </c>
      <c r="N15" s="14" t="s">
        <v>119</v>
      </c>
    </row>
    <row r="16" spans="2:14" ht="45" x14ac:dyDescent="0.25">
      <c r="B16" s="11" t="s">
        <v>134</v>
      </c>
      <c r="C16" s="16" t="s">
        <v>86</v>
      </c>
      <c r="D16" s="14">
        <v>3029000</v>
      </c>
      <c r="E16" s="14">
        <v>399000</v>
      </c>
      <c r="F16" s="14">
        <v>399000</v>
      </c>
      <c r="G16" s="14">
        <v>2630000</v>
      </c>
      <c r="H16" s="14">
        <v>2630000</v>
      </c>
      <c r="I16" s="14">
        <v>795056.3</v>
      </c>
      <c r="J16" s="14">
        <v>44217.56</v>
      </c>
      <c r="K16" s="14">
        <v>44217.56</v>
      </c>
      <c r="L16" s="14">
        <v>750838.74</v>
      </c>
      <c r="M16" s="14">
        <v>750838.74</v>
      </c>
      <c r="N16" s="14" t="s">
        <v>119</v>
      </c>
    </row>
    <row r="17" spans="2:14" x14ac:dyDescent="0.25">
      <c r="B17" s="11" t="s">
        <v>133</v>
      </c>
      <c r="C17" s="16" t="s">
        <v>94</v>
      </c>
      <c r="D17" s="14">
        <v>1128000</v>
      </c>
      <c r="E17" s="14">
        <v>138000</v>
      </c>
      <c r="F17" s="14">
        <v>138000</v>
      </c>
      <c r="G17" s="14">
        <v>990000</v>
      </c>
      <c r="H17" s="14">
        <v>990000</v>
      </c>
      <c r="I17" s="14">
        <v>805495.05</v>
      </c>
      <c r="J17" s="14">
        <v>51735.77</v>
      </c>
      <c r="K17" s="14">
        <v>51735.77</v>
      </c>
      <c r="L17" s="14">
        <v>753759.28</v>
      </c>
      <c r="M17" s="14">
        <v>753759.28</v>
      </c>
      <c r="N17" s="14" t="s">
        <v>119</v>
      </c>
    </row>
    <row r="18" spans="2:14" ht="45" x14ac:dyDescent="0.25">
      <c r="B18" s="11" t="s">
        <v>132</v>
      </c>
      <c r="C18" s="16" t="s">
        <v>102</v>
      </c>
      <c r="D18" s="14">
        <v>1165000</v>
      </c>
      <c r="E18" s="14">
        <v>50000</v>
      </c>
      <c r="F18" s="14">
        <v>50000</v>
      </c>
      <c r="G18" s="14">
        <v>1115000</v>
      </c>
      <c r="H18" s="14">
        <v>1115000</v>
      </c>
      <c r="I18" s="14" t="s">
        <v>119</v>
      </c>
      <c r="J18" s="14" t="s">
        <v>119</v>
      </c>
      <c r="K18" s="14" t="s">
        <v>119</v>
      </c>
      <c r="L18" s="14" t="s">
        <v>119</v>
      </c>
      <c r="M18" s="14" t="s">
        <v>119</v>
      </c>
      <c r="N18" s="14" t="s">
        <v>119</v>
      </c>
    </row>
    <row r="19" spans="2:14" ht="30" x14ac:dyDescent="0.25">
      <c r="B19" s="11" t="s">
        <v>131</v>
      </c>
      <c r="C19" s="16" t="s">
        <v>107</v>
      </c>
      <c r="D19" s="14">
        <v>3219000</v>
      </c>
      <c r="E19" s="14">
        <v>3219000</v>
      </c>
      <c r="F19" s="14">
        <v>3219000</v>
      </c>
      <c r="G19" s="14" t="s">
        <v>119</v>
      </c>
      <c r="H19" s="14" t="s">
        <v>119</v>
      </c>
      <c r="I19" s="14">
        <v>3354053.19</v>
      </c>
      <c r="J19" s="14">
        <v>2940205.46</v>
      </c>
      <c r="K19" s="14">
        <v>2940205.46</v>
      </c>
      <c r="L19" s="14">
        <v>413847.73</v>
      </c>
      <c r="M19" s="14">
        <v>413847.73</v>
      </c>
      <c r="N19" s="14">
        <v>413847.73</v>
      </c>
    </row>
    <row r="20" spans="2:14" x14ac:dyDescent="0.25">
      <c r="B20" s="11" t="s">
        <v>130</v>
      </c>
      <c r="C20" s="16" t="s">
        <v>115</v>
      </c>
      <c r="D20" s="14">
        <v>3219000</v>
      </c>
      <c r="E20" s="14">
        <v>3219000</v>
      </c>
      <c r="F20" s="14">
        <v>3219000</v>
      </c>
      <c r="G20" s="14" t="s">
        <v>119</v>
      </c>
      <c r="H20" s="14" t="s">
        <v>119</v>
      </c>
      <c r="I20" s="14">
        <v>3354053.19</v>
      </c>
      <c r="J20" s="14">
        <v>2940205.46</v>
      </c>
      <c r="K20" s="14">
        <v>2940205.46</v>
      </c>
      <c r="L20" s="14">
        <v>413847.73</v>
      </c>
      <c r="M20" s="14">
        <v>413847.73</v>
      </c>
      <c r="N20" s="14">
        <v>413847.73</v>
      </c>
    </row>
    <row r="21" spans="2:14" x14ac:dyDescent="0.25">
      <c r="B21" s="11" t="s">
        <v>129</v>
      </c>
      <c r="C21" s="16" t="s">
        <v>128</v>
      </c>
      <c r="D21" s="14">
        <v>1264800</v>
      </c>
      <c r="E21" s="14">
        <v>1264800</v>
      </c>
      <c r="F21" s="14">
        <v>1264800</v>
      </c>
      <c r="G21" s="14" t="s">
        <v>119</v>
      </c>
      <c r="H21" s="14" t="s">
        <v>119</v>
      </c>
      <c r="I21" s="14">
        <v>826518.88</v>
      </c>
      <c r="J21" s="14">
        <v>826518.88</v>
      </c>
      <c r="K21" s="14">
        <v>826518.88</v>
      </c>
      <c r="L21" s="14" t="s">
        <v>119</v>
      </c>
      <c r="M21" s="14" t="s">
        <v>119</v>
      </c>
      <c r="N21" s="14" t="s">
        <v>119</v>
      </c>
    </row>
    <row r="22" spans="2:14" x14ac:dyDescent="0.25">
      <c r="B22" s="11" t="s">
        <v>127</v>
      </c>
      <c r="C22" s="16" t="s">
        <v>126</v>
      </c>
      <c r="D22" s="14">
        <v>964800</v>
      </c>
      <c r="E22" s="14">
        <v>964800</v>
      </c>
      <c r="F22" s="14">
        <v>964800</v>
      </c>
      <c r="G22" s="14" t="s">
        <v>119</v>
      </c>
      <c r="H22" s="14" t="s">
        <v>119</v>
      </c>
      <c r="I22" s="14">
        <v>792701.91</v>
      </c>
      <c r="J22" s="14">
        <v>792701.91</v>
      </c>
      <c r="K22" s="14">
        <v>792701.91</v>
      </c>
      <c r="L22" s="14" t="s">
        <v>119</v>
      </c>
      <c r="M22" s="14" t="s">
        <v>119</v>
      </c>
      <c r="N22" s="14" t="s">
        <v>119</v>
      </c>
    </row>
    <row r="23" spans="2:14" x14ac:dyDescent="0.25">
      <c r="B23" s="11" t="s">
        <v>125</v>
      </c>
      <c r="C23" s="16" t="s">
        <v>124</v>
      </c>
      <c r="D23" s="14">
        <v>300000</v>
      </c>
      <c r="E23" s="14">
        <v>300000</v>
      </c>
      <c r="F23" s="14">
        <v>300000</v>
      </c>
      <c r="G23" s="14" t="s">
        <v>119</v>
      </c>
      <c r="H23" s="14" t="s">
        <v>119</v>
      </c>
      <c r="I23" s="14">
        <v>33816.97</v>
      </c>
      <c r="J23" s="14">
        <v>33816.97</v>
      </c>
      <c r="K23" s="14">
        <v>33816.97</v>
      </c>
      <c r="L23" s="14" t="s">
        <v>119</v>
      </c>
      <c r="M23" s="14" t="s">
        <v>119</v>
      </c>
      <c r="N23" s="14" t="s">
        <v>119</v>
      </c>
    </row>
    <row r="24" spans="2:14" x14ac:dyDescent="0.25">
      <c r="B24" s="11" t="s">
        <v>123</v>
      </c>
      <c r="C24" s="16" t="s">
        <v>122</v>
      </c>
      <c r="D24" s="14">
        <v>215500</v>
      </c>
      <c r="E24" s="14">
        <v>215500</v>
      </c>
      <c r="F24" s="14">
        <v>215500</v>
      </c>
      <c r="G24" s="14" t="s">
        <v>119</v>
      </c>
      <c r="H24" s="14" t="s">
        <v>119</v>
      </c>
      <c r="I24" s="14">
        <v>242065.16</v>
      </c>
      <c r="J24" s="14">
        <v>215075.87</v>
      </c>
      <c r="K24" s="14">
        <v>215075.87</v>
      </c>
      <c r="L24" s="14">
        <v>26989.29</v>
      </c>
      <c r="M24" s="14">
        <v>26989.29</v>
      </c>
      <c r="N24" s="14">
        <v>26989.29</v>
      </c>
    </row>
    <row r="25" spans="2:14" ht="30" x14ac:dyDescent="0.25">
      <c r="B25" s="11" t="s">
        <v>121</v>
      </c>
      <c r="C25" s="16" t="s">
        <v>120</v>
      </c>
      <c r="D25" s="14">
        <v>283500</v>
      </c>
      <c r="E25" s="14">
        <v>283500</v>
      </c>
      <c r="F25" s="14">
        <v>283500</v>
      </c>
      <c r="G25" s="14" t="s">
        <v>119</v>
      </c>
      <c r="H25" s="14" t="s">
        <v>119</v>
      </c>
      <c r="I25" s="14">
        <v>369056.29</v>
      </c>
      <c r="J25" s="14">
        <v>282253.53999999998</v>
      </c>
      <c r="K25" s="14">
        <v>282253.53999999998</v>
      </c>
      <c r="L25" s="14">
        <v>86802.75</v>
      </c>
      <c r="M25" s="14">
        <v>86802.75</v>
      </c>
      <c r="N25" s="14">
        <v>86802.75</v>
      </c>
    </row>
    <row r="26" spans="2:14" ht="0" hidden="1" customHeight="1" x14ac:dyDescent="0.25"/>
    <row r="27" spans="2:14" ht="37.5" customHeight="1" x14ac:dyDescent="0.25"/>
  </sheetData>
  <pageMargins left="1" right="1" top="1" bottom="1" header="1" footer="1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4D34E-2B43-40EA-BFE4-F3E88F3A0483}">
  <dimension ref="B2:L28"/>
  <sheetViews>
    <sheetView showGridLines="0" workbookViewId="0">
      <selection activeCell="A3" sqref="A3:XFD3"/>
    </sheetView>
  </sheetViews>
  <sheetFormatPr defaultColWidth="9.140625" defaultRowHeight="15" x14ac:dyDescent="0.25"/>
  <cols>
    <col min="1" max="1" width="9.140625" style="8"/>
    <col min="2" max="2" width="13.7109375" style="8" customWidth="1"/>
    <col min="3" max="3" width="61.7109375" style="17" customWidth="1"/>
    <col min="4" max="5" width="19.5703125" style="8" bestFit="1" customWidth="1"/>
    <col min="6" max="6" width="16" style="8" customWidth="1"/>
    <col min="7" max="7" width="15.140625" style="8" customWidth="1"/>
    <col min="8" max="8" width="11.7109375" style="8" customWidth="1"/>
    <col min="9" max="10" width="15.140625" style="8" customWidth="1"/>
    <col min="11" max="11" width="17.85546875" style="8" customWidth="1"/>
    <col min="12" max="12" width="19.5703125" style="8" bestFit="1" customWidth="1"/>
    <col min="13" max="16384" width="9.140625" style="8"/>
  </cols>
  <sheetData>
    <row r="2" spans="2:12" customFormat="1" x14ac:dyDescent="0.25">
      <c r="B2" s="46" t="s">
        <v>510</v>
      </c>
    </row>
    <row r="3" spans="2:12" ht="120" x14ac:dyDescent="0.25">
      <c r="B3" s="25" t="s">
        <v>2</v>
      </c>
      <c r="C3" s="24" t="s">
        <v>3</v>
      </c>
      <c r="D3" s="24" t="s">
        <v>496</v>
      </c>
      <c r="E3" s="24" t="s">
        <v>497</v>
      </c>
      <c r="F3" s="24" t="s">
        <v>498</v>
      </c>
      <c r="G3" s="24" t="s">
        <v>499</v>
      </c>
      <c r="H3" s="24" t="s">
        <v>500</v>
      </c>
      <c r="I3" s="24" t="s">
        <v>497</v>
      </c>
      <c r="J3" s="24" t="s">
        <v>498</v>
      </c>
      <c r="K3" s="24" t="s">
        <v>499</v>
      </c>
      <c r="L3" s="24" t="s">
        <v>501</v>
      </c>
    </row>
    <row r="4" spans="2:12" ht="30" x14ac:dyDescent="0.25">
      <c r="B4" s="11" t="s">
        <v>5</v>
      </c>
      <c r="C4" s="23" t="s">
        <v>332</v>
      </c>
      <c r="D4" s="22">
        <v>31305379.09</v>
      </c>
      <c r="E4" s="22">
        <v>26575000</v>
      </c>
      <c r="F4" s="22">
        <v>530379.09</v>
      </c>
      <c r="G4" s="22">
        <v>4200000</v>
      </c>
      <c r="H4" s="22">
        <v>32385042.760000002</v>
      </c>
      <c r="I4" s="22">
        <v>26197754.700000003</v>
      </c>
      <c r="J4" s="22">
        <v>302584.83999999997</v>
      </c>
      <c r="K4" s="22">
        <v>4971662.7</v>
      </c>
      <c r="L4" s="22">
        <v>913040.52</v>
      </c>
    </row>
    <row r="5" spans="2:12" ht="30" x14ac:dyDescent="0.25">
      <c r="B5" s="11" t="s">
        <v>19</v>
      </c>
      <c r="C5" s="27" t="s">
        <v>333</v>
      </c>
      <c r="D5" s="18">
        <v>5440379.0899999999</v>
      </c>
      <c r="E5" s="18">
        <v>5305000</v>
      </c>
      <c r="F5" s="18">
        <v>135379.09</v>
      </c>
      <c r="G5" s="18">
        <v>0</v>
      </c>
      <c r="H5" s="18">
        <v>5340180.6899999995</v>
      </c>
      <c r="I5" s="18">
        <v>5222018.3</v>
      </c>
      <c r="J5" s="18">
        <v>82591.839999999997</v>
      </c>
      <c r="K5" s="18">
        <v>0</v>
      </c>
      <c r="L5" s="18">
        <v>35570.550000000003</v>
      </c>
    </row>
    <row r="6" spans="2:12" ht="30" x14ac:dyDescent="0.25">
      <c r="B6" s="11" t="s">
        <v>26</v>
      </c>
      <c r="C6" s="27" t="s">
        <v>332</v>
      </c>
      <c r="D6" s="18">
        <v>5294779.09</v>
      </c>
      <c r="E6" s="18">
        <v>5159400</v>
      </c>
      <c r="F6" s="18">
        <v>135379.09</v>
      </c>
      <c r="G6" s="18">
        <v>0</v>
      </c>
      <c r="H6" s="18">
        <v>5208755.6899999995</v>
      </c>
      <c r="I6" s="18">
        <v>5090593.3</v>
      </c>
      <c r="J6" s="18">
        <v>82591.839999999997</v>
      </c>
      <c r="K6" s="18">
        <v>0</v>
      </c>
      <c r="L6" s="18">
        <v>35570.550000000003</v>
      </c>
    </row>
    <row r="7" spans="2:12" x14ac:dyDescent="0.25">
      <c r="B7" s="11" t="s">
        <v>45</v>
      </c>
      <c r="C7" s="27" t="s">
        <v>334</v>
      </c>
      <c r="D7" s="18">
        <v>29600</v>
      </c>
      <c r="E7" s="18">
        <v>29600</v>
      </c>
      <c r="F7" s="18">
        <v>0</v>
      </c>
      <c r="G7" s="18">
        <v>0</v>
      </c>
      <c r="H7" s="18">
        <v>18300</v>
      </c>
      <c r="I7" s="18">
        <v>18300</v>
      </c>
      <c r="J7" s="18">
        <v>0</v>
      </c>
      <c r="K7" s="18">
        <v>0</v>
      </c>
      <c r="L7" s="18">
        <v>0</v>
      </c>
    </row>
    <row r="8" spans="2:12" x14ac:dyDescent="0.25">
      <c r="B8" s="11" t="s">
        <v>143</v>
      </c>
      <c r="C8" s="27" t="s">
        <v>199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</row>
    <row r="9" spans="2:12" x14ac:dyDescent="0.25">
      <c r="B9" s="11" t="s">
        <v>141</v>
      </c>
      <c r="C9" s="27" t="s">
        <v>502</v>
      </c>
      <c r="D9" s="18">
        <v>116000</v>
      </c>
      <c r="E9" s="18">
        <v>116000</v>
      </c>
      <c r="F9" s="18">
        <v>0</v>
      </c>
      <c r="G9" s="18">
        <v>0</v>
      </c>
      <c r="H9" s="18">
        <v>113125</v>
      </c>
      <c r="I9" s="18">
        <v>113125</v>
      </c>
      <c r="J9" s="18">
        <v>0</v>
      </c>
      <c r="K9" s="18">
        <v>0</v>
      </c>
      <c r="L9" s="18">
        <v>0</v>
      </c>
    </row>
    <row r="10" spans="2:12" x14ac:dyDescent="0.25">
      <c r="B10" s="11" t="s">
        <v>50</v>
      </c>
      <c r="C10" s="27" t="s">
        <v>193</v>
      </c>
      <c r="D10" s="18">
        <v>7748100</v>
      </c>
      <c r="E10" s="18">
        <v>7748100</v>
      </c>
      <c r="F10" s="18">
        <v>0</v>
      </c>
      <c r="G10" s="18">
        <v>0</v>
      </c>
      <c r="H10" s="18">
        <v>7714206.9300000006</v>
      </c>
      <c r="I10" s="18">
        <v>7690870.3900000006</v>
      </c>
      <c r="J10" s="18">
        <v>0</v>
      </c>
      <c r="K10" s="18">
        <v>0</v>
      </c>
      <c r="L10" s="18">
        <v>23336.54</v>
      </c>
    </row>
    <row r="11" spans="2:12" x14ac:dyDescent="0.25">
      <c r="B11" s="11" t="s">
        <v>106</v>
      </c>
      <c r="C11" s="27" t="s">
        <v>191</v>
      </c>
      <c r="D11" s="18">
        <v>10128400</v>
      </c>
      <c r="E11" s="18">
        <v>5533400</v>
      </c>
      <c r="F11" s="18">
        <v>395000</v>
      </c>
      <c r="G11" s="18">
        <v>4200000</v>
      </c>
      <c r="H11" s="18">
        <v>10593081.260000002</v>
      </c>
      <c r="I11" s="18">
        <v>5336660.5999999996</v>
      </c>
      <c r="J11" s="18">
        <v>219993</v>
      </c>
      <c r="K11" s="18">
        <v>4971662.7</v>
      </c>
      <c r="L11" s="18">
        <v>64764.959999999999</v>
      </c>
    </row>
    <row r="12" spans="2:12" x14ac:dyDescent="0.25">
      <c r="B12" s="11" t="s">
        <v>114</v>
      </c>
      <c r="C12" s="27" t="s">
        <v>336</v>
      </c>
      <c r="D12" s="18">
        <v>4117000</v>
      </c>
      <c r="E12" s="18">
        <v>3722000</v>
      </c>
      <c r="F12" s="18">
        <v>395000</v>
      </c>
      <c r="G12" s="18">
        <v>0</v>
      </c>
      <c r="H12" s="18">
        <v>3962370.3699999996</v>
      </c>
      <c r="I12" s="18">
        <v>3677612.4099999997</v>
      </c>
      <c r="J12" s="18">
        <v>219993</v>
      </c>
      <c r="K12" s="18">
        <v>0</v>
      </c>
      <c r="L12" s="18">
        <v>64764.959999999999</v>
      </c>
    </row>
    <row r="13" spans="2:12" ht="30" x14ac:dyDescent="0.25">
      <c r="B13" s="11" t="s">
        <v>138</v>
      </c>
      <c r="C13" s="27" t="s">
        <v>503</v>
      </c>
      <c r="D13" s="18">
        <v>98400</v>
      </c>
      <c r="E13" s="18">
        <v>98400</v>
      </c>
      <c r="F13" s="18">
        <v>0</v>
      </c>
      <c r="G13" s="18">
        <v>0</v>
      </c>
      <c r="H13" s="18">
        <v>98304</v>
      </c>
      <c r="I13" s="18">
        <v>98304</v>
      </c>
      <c r="J13" s="18">
        <v>0</v>
      </c>
      <c r="K13" s="18">
        <v>0</v>
      </c>
      <c r="L13" s="18">
        <v>0</v>
      </c>
    </row>
    <row r="14" spans="2:12" x14ac:dyDescent="0.25">
      <c r="B14" s="11" t="s">
        <v>137</v>
      </c>
      <c r="C14" s="27" t="s">
        <v>406</v>
      </c>
      <c r="D14" s="18">
        <v>103000</v>
      </c>
      <c r="E14" s="18">
        <v>103000</v>
      </c>
      <c r="F14" s="18">
        <v>0</v>
      </c>
      <c r="G14" s="18">
        <v>0</v>
      </c>
      <c r="H14" s="18">
        <v>80042.740000000005</v>
      </c>
      <c r="I14" s="18">
        <v>80042.740000000005</v>
      </c>
      <c r="J14" s="18">
        <v>0</v>
      </c>
      <c r="K14" s="18">
        <v>0</v>
      </c>
      <c r="L14" s="18">
        <v>0</v>
      </c>
    </row>
    <row r="15" spans="2:12" x14ac:dyDescent="0.25">
      <c r="B15" s="11" t="s">
        <v>136</v>
      </c>
      <c r="C15" s="27" t="s">
        <v>504</v>
      </c>
      <c r="D15" s="18">
        <v>1000000</v>
      </c>
      <c r="E15" s="18">
        <v>1000000</v>
      </c>
      <c r="F15" s="18">
        <v>0</v>
      </c>
      <c r="G15" s="18">
        <v>0</v>
      </c>
      <c r="H15" s="18">
        <v>975000</v>
      </c>
      <c r="I15" s="18">
        <v>975000</v>
      </c>
      <c r="J15" s="18">
        <v>0</v>
      </c>
      <c r="K15" s="18">
        <v>0</v>
      </c>
      <c r="L15" s="18">
        <v>0</v>
      </c>
    </row>
    <row r="16" spans="2:12" ht="45" x14ac:dyDescent="0.25">
      <c r="B16" s="11" t="s">
        <v>135</v>
      </c>
      <c r="C16" s="27" t="s">
        <v>505</v>
      </c>
      <c r="D16" s="18">
        <v>3040000</v>
      </c>
      <c r="E16" s="18">
        <v>440000</v>
      </c>
      <c r="F16" s="18">
        <v>0</v>
      </c>
      <c r="G16" s="18">
        <v>2600000</v>
      </c>
      <c r="H16" s="18">
        <v>2771231.48</v>
      </c>
      <c r="I16" s="18">
        <v>411493.35</v>
      </c>
      <c r="J16" s="18">
        <v>0</v>
      </c>
      <c r="K16" s="18">
        <v>2359738.13</v>
      </c>
      <c r="L16" s="18">
        <v>0</v>
      </c>
    </row>
    <row r="17" spans="2:12" x14ac:dyDescent="0.25">
      <c r="B17" s="11" t="s">
        <v>134</v>
      </c>
      <c r="C17" s="27" t="s">
        <v>506</v>
      </c>
      <c r="D17" s="18">
        <v>1170000</v>
      </c>
      <c r="E17" s="18">
        <v>120000</v>
      </c>
      <c r="F17" s="18">
        <v>0</v>
      </c>
      <c r="G17" s="18">
        <v>1050000</v>
      </c>
      <c r="H17" s="18">
        <v>835863.89</v>
      </c>
      <c r="I17" s="18">
        <v>56993.409999999996</v>
      </c>
      <c r="J17" s="18">
        <v>0</v>
      </c>
      <c r="K17" s="18">
        <v>778870.48</v>
      </c>
      <c r="L17" s="18">
        <v>0</v>
      </c>
    </row>
    <row r="18" spans="2:12" ht="45" x14ac:dyDescent="0.25">
      <c r="B18" s="11" t="s">
        <v>133</v>
      </c>
      <c r="C18" s="27" t="s">
        <v>507</v>
      </c>
      <c r="D18" s="18">
        <v>600000</v>
      </c>
      <c r="E18" s="18">
        <v>50000</v>
      </c>
      <c r="F18" s="18">
        <v>0</v>
      </c>
      <c r="G18" s="18">
        <v>550000</v>
      </c>
      <c r="H18" s="18">
        <v>1870268.78</v>
      </c>
      <c r="I18" s="18">
        <v>37214.69</v>
      </c>
      <c r="J18" s="18">
        <v>0</v>
      </c>
      <c r="K18" s="18">
        <v>1833054.09</v>
      </c>
      <c r="L18" s="18">
        <v>0</v>
      </c>
    </row>
    <row r="19" spans="2:12" x14ac:dyDescent="0.25">
      <c r="B19" s="11" t="s">
        <v>131</v>
      </c>
      <c r="C19" s="27" t="s">
        <v>179</v>
      </c>
      <c r="D19" s="18">
        <v>7342000</v>
      </c>
      <c r="E19" s="18">
        <v>7342000</v>
      </c>
      <c r="F19" s="18">
        <v>0</v>
      </c>
      <c r="G19" s="18">
        <v>0</v>
      </c>
      <c r="H19" s="18">
        <v>7398682.25</v>
      </c>
      <c r="I19" s="18">
        <v>7315182.25</v>
      </c>
      <c r="J19" s="18">
        <v>0</v>
      </c>
      <c r="K19" s="18">
        <v>0</v>
      </c>
      <c r="L19" s="18">
        <v>83500</v>
      </c>
    </row>
    <row r="20" spans="2:12" x14ac:dyDescent="0.25">
      <c r="B20" s="11" t="s">
        <v>130</v>
      </c>
      <c r="C20" s="27" t="s">
        <v>341</v>
      </c>
      <c r="D20" s="18">
        <v>6014900</v>
      </c>
      <c r="E20" s="18">
        <v>6014900</v>
      </c>
      <c r="F20" s="18">
        <v>0</v>
      </c>
      <c r="G20" s="18">
        <v>0</v>
      </c>
      <c r="H20" s="18">
        <v>6096277.5899999999</v>
      </c>
      <c r="I20" s="18">
        <v>6012777.5899999999</v>
      </c>
      <c r="J20" s="18">
        <v>0</v>
      </c>
      <c r="K20" s="18">
        <v>0</v>
      </c>
      <c r="L20" s="18">
        <v>83500</v>
      </c>
    </row>
    <row r="21" spans="2:12" x14ac:dyDescent="0.25">
      <c r="B21" s="11" t="s">
        <v>262</v>
      </c>
      <c r="C21" s="27" t="s">
        <v>175</v>
      </c>
      <c r="D21" s="18">
        <v>563000</v>
      </c>
      <c r="E21" s="18">
        <v>563000</v>
      </c>
      <c r="F21" s="18">
        <v>0</v>
      </c>
      <c r="G21" s="18">
        <v>0</v>
      </c>
      <c r="H21" s="18">
        <v>562719.80000000005</v>
      </c>
      <c r="I21" s="18">
        <v>562719.80000000005</v>
      </c>
      <c r="J21" s="18">
        <v>0</v>
      </c>
      <c r="K21" s="18">
        <v>0</v>
      </c>
      <c r="L21" s="18">
        <v>0</v>
      </c>
    </row>
    <row r="22" spans="2:12" x14ac:dyDescent="0.25">
      <c r="B22" s="11" t="s">
        <v>257</v>
      </c>
      <c r="C22" s="27" t="s">
        <v>173</v>
      </c>
      <c r="D22" s="18">
        <v>188650</v>
      </c>
      <c r="E22" s="18">
        <v>188650</v>
      </c>
      <c r="F22" s="18">
        <v>0</v>
      </c>
      <c r="G22" s="18">
        <v>0</v>
      </c>
      <c r="H22" s="18">
        <v>176915.63</v>
      </c>
      <c r="I22" s="18">
        <v>176915.63</v>
      </c>
      <c r="J22" s="18">
        <v>0</v>
      </c>
      <c r="K22" s="18">
        <v>0</v>
      </c>
      <c r="L22" s="18">
        <v>0</v>
      </c>
    </row>
    <row r="23" spans="2:12" x14ac:dyDescent="0.25">
      <c r="B23" s="11" t="s">
        <v>253</v>
      </c>
      <c r="C23" s="27" t="s">
        <v>171</v>
      </c>
      <c r="D23" s="18">
        <v>560100</v>
      </c>
      <c r="E23" s="18">
        <v>560100</v>
      </c>
      <c r="F23" s="18">
        <v>0</v>
      </c>
      <c r="G23" s="18">
        <v>0</v>
      </c>
      <c r="H23" s="18">
        <v>547699.23</v>
      </c>
      <c r="I23" s="18">
        <v>547699.23</v>
      </c>
      <c r="J23" s="18">
        <v>0</v>
      </c>
      <c r="K23" s="18">
        <v>0</v>
      </c>
      <c r="L23" s="18">
        <v>0</v>
      </c>
    </row>
    <row r="24" spans="2:12" x14ac:dyDescent="0.25">
      <c r="B24" s="11" t="s">
        <v>249</v>
      </c>
      <c r="C24" s="27" t="s">
        <v>342</v>
      </c>
      <c r="D24" s="18">
        <v>15350</v>
      </c>
      <c r="E24" s="18">
        <v>15350</v>
      </c>
      <c r="F24" s="18">
        <v>0</v>
      </c>
      <c r="G24" s="18">
        <v>0</v>
      </c>
      <c r="H24" s="18">
        <v>15070</v>
      </c>
      <c r="I24" s="18">
        <v>15070</v>
      </c>
      <c r="J24" s="18">
        <v>0</v>
      </c>
      <c r="K24" s="18">
        <v>0</v>
      </c>
      <c r="L24" s="18">
        <v>0</v>
      </c>
    </row>
    <row r="25" spans="2:12" x14ac:dyDescent="0.25">
      <c r="B25" s="11" t="s">
        <v>129</v>
      </c>
      <c r="C25" s="27" t="s">
        <v>508</v>
      </c>
      <c r="D25" s="18">
        <v>270000</v>
      </c>
      <c r="E25" s="18">
        <v>270000</v>
      </c>
      <c r="F25" s="18">
        <v>0</v>
      </c>
      <c r="G25" s="18">
        <v>0</v>
      </c>
      <c r="H25" s="18">
        <v>296490.76000000007</v>
      </c>
      <c r="I25" s="18">
        <v>268480.05000000005</v>
      </c>
      <c r="J25" s="18">
        <v>0</v>
      </c>
      <c r="K25" s="18">
        <v>0</v>
      </c>
      <c r="L25" s="18">
        <v>28010.71</v>
      </c>
    </row>
    <row r="26" spans="2:12" ht="30" x14ac:dyDescent="0.25">
      <c r="B26" s="11" t="s">
        <v>123</v>
      </c>
      <c r="C26" s="27" t="s">
        <v>509</v>
      </c>
      <c r="D26" s="18">
        <v>376500</v>
      </c>
      <c r="E26" s="18">
        <v>376500</v>
      </c>
      <c r="F26" s="18">
        <v>0</v>
      </c>
      <c r="G26" s="18">
        <v>0</v>
      </c>
      <c r="H26" s="18">
        <v>742815.44000000006</v>
      </c>
      <c r="I26" s="18">
        <v>364543.11</v>
      </c>
      <c r="J26" s="18">
        <v>0</v>
      </c>
      <c r="K26" s="18">
        <v>0</v>
      </c>
      <c r="L26" s="18">
        <v>378272.33000000007</v>
      </c>
    </row>
    <row r="27" spans="2:12" ht="30" x14ac:dyDescent="0.25">
      <c r="B27" s="11" t="s">
        <v>121</v>
      </c>
      <c r="C27" s="27" t="s">
        <v>156</v>
      </c>
      <c r="D27" s="18">
        <v>0</v>
      </c>
      <c r="E27" s="18">
        <v>0</v>
      </c>
      <c r="F27" s="18">
        <v>0</v>
      </c>
      <c r="G27" s="18">
        <v>0</v>
      </c>
      <c r="H27" s="18">
        <v>299585.43</v>
      </c>
      <c r="I27" s="18">
        <v>0</v>
      </c>
      <c r="J27" s="18">
        <v>0</v>
      </c>
      <c r="K27" s="18">
        <v>0</v>
      </c>
      <c r="L27" s="18">
        <v>299585.43</v>
      </c>
    </row>
    <row r="28" spans="2:12" x14ac:dyDescent="0.25">
      <c r="B28" s="11" t="s">
        <v>220</v>
      </c>
      <c r="C28" s="27" t="s">
        <v>350</v>
      </c>
      <c r="D28" s="18">
        <v>0</v>
      </c>
      <c r="E28" s="18">
        <v>0</v>
      </c>
      <c r="F28" s="18">
        <v>0</v>
      </c>
      <c r="G28" s="18">
        <v>0</v>
      </c>
      <c r="H28" s="18">
        <v>299585.43</v>
      </c>
      <c r="I28" s="18">
        <v>0</v>
      </c>
      <c r="J28" s="18">
        <v>0</v>
      </c>
      <c r="K28" s="18">
        <v>0</v>
      </c>
      <c r="L28" s="18">
        <v>299585.43</v>
      </c>
    </row>
  </sheetData>
  <pageMargins left="1" right="1" top="1" bottom="1" header="1" footer="1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10EB6-430A-4A69-898A-071CAEBC1783}">
  <dimension ref="A1:P32"/>
  <sheetViews>
    <sheetView showGridLines="0" zoomScaleNormal="100" workbookViewId="0">
      <selection activeCell="K5" sqref="K5"/>
    </sheetView>
  </sheetViews>
  <sheetFormatPr defaultRowHeight="15" x14ac:dyDescent="0.25"/>
  <cols>
    <col min="1" max="1" width="13.7109375" style="8" customWidth="1"/>
    <col min="2" max="2" width="61.7109375" style="17" customWidth="1"/>
    <col min="3" max="3" width="16.28515625" style="8" customWidth="1"/>
    <col min="4" max="5" width="16" style="8" customWidth="1"/>
    <col min="6" max="6" width="13.42578125" style="8" customWidth="1"/>
    <col min="7" max="7" width="15.140625" style="8" customWidth="1"/>
    <col min="8" max="8" width="16.7109375" style="8" customWidth="1"/>
    <col min="9" max="9" width="16.42578125" style="8" customWidth="1"/>
    <col min="10" max="11" width="16" style="8" customWidth="1"/>
    <col min="12" max="12" width="13.42578125" style="8" customWidth="1"/>
    <col min="13" max="13" width="15" style="8" customWidth="1"/>
    <col min="14" max="14" width="16.7109375" style="8" customWidth="1"/>
    <col min="15" max="15" width="15.140625" style="8" customWidth="1"/>
    <col min="16" max="16384" width="9.140625" style="8"/>
  </cols>
  <sheetData>
    <row r="1" spans="1:16" customFormat="1" x14ac:dyDescent="0.25">
      <c r="A1" s="46" t="s">
        <v>510</v>
      </c>
    </row>
    <row r="2" spans="1:16" ht="16.5" customHeight="1" x14ac:dyDescent="0.25">
      <c r="A2" s="52" t="s">
        <v>2</v>
      </c>
      <c r="B2" s="50" t="s">
        <v>3</v>
      </c>
      <c r="C2" s="50" t="s">
        <v>329</v>
      </c>
      <c r="D2" s="51"/>
      <c r="E2" s="51"/>
      <c r="F2" s="51"/>
      <c r="G2" s="51"/>
      <c r="H2" s="51"/>
      <c r="I2" s="50" t="s">
        <v>328</v>
      </c>
      <c r="J2" s="51"/>
      <c r="K2" s="51"/>
      <c r="L2" s="51"/>
      <c r="M2" s="51"/>
      <c r="N2" s="51"/>
      <c r="O2" s="51"/>
    </row>
    <row r="3" spans="1:16" ht="90" x14ac:dyDescent="0.25">
      <c r="A3" s="52"/>
      <c r="B3" s="50"/>
      <c r="C3" s="10" t="s">
        <v>210</v>
      </c>
      <c r="D3" s="10" t="s">
        <v>116</v>
      </c>
      <c r="E3" s="10" t="s">
        <v>148</v>
      </c>
      <c r="F3" s="10" t="s">
        <v>327</v>
      </c>
      <c r="G3" s="10" t="s">
        <v>118</v>
      </c>
      <c r="H3" s="10" t="s">
        <v>209</v>
      </c>
      <c r="I3" s="10" t="s">
        <v>210</v>
      </c>
      <c r="J3" s="10" t="s">
        <v>116</v>
      </c>
      <c r="K3" s="10" t="s">
        <v>148</v>
      </c>
      <c r="L3" s="10" t="s">
        <v>327</v>
      </c>
      <c r="M3" s="10" t="s">
        <v>118</v>
      </c>
      <c r="N3" s="10" t="s">
        <v>209</v>
      </c>
      <c r="O3" s="10" t="s">
        <v>145</v>
      </c>
    </row>
    <row r="4" spans="1:16" ht="30" x14ac:dyDescent="0.25">
      <c r="A4" s="11" t="s">
        <v>5</v>
      </c>
      <c r="B4" s="12" t="s">
        <v>326</v>
      </c>
      <c r="C4" s="44" t="s">
        <v>325</v>
      </c>
      <c r="D4" s="44" t="s">
        <v>324</v>
      </c>
      <c r="E4" s="44" t="s">
        <v>323</v>
      </c>
      <c r="F4" s="44" t="s">
        <v>322</v>
      </c>
      <c r="G4" s="44" t="s">
        <v>296</v>
      </c>
      <c r="H4" s="44" t="s">
        <v>321</v>
      </c>
      <c r="I4" s="44" t="s">
        <v>320</v>
      </c>
      <c r="J4" s="44" t="s">
        <v>319</v>
      </c>
      <c r="K4" s="44" t="s">
        <v>318</v>
      </c>
      <c r="L4" s="44" t="s">
        <v>306</v>
      </c>
      <c r="M4" s="44" t="s">
        <v>293</v>
      </c>
      <c r="N4" s="44" t="s">
        <v>317</v>
      </c>
      <c r="O4" s="44" t="s">
        <v>316</v>
      </c>
    </row>
    <row r="5" spans="1:16" ht="30" x14ac:dyDescent="0.25">
      <c r="A5" s="11" t="s">
        <v>19</v>
      </c>
      <c r="B5" s="16" t="s">
        <v>20</v>
      </c>
      <c r="C5" s="45" t="s">
        <v>315</v>
      </c>
      <c r="D5" s="45" t="s">
        <v>315</v>
      </c>
      <c r="E5" s="45" t="s">
        <v>314</v>
      </c>
      <c r="F5" s="45" t="s">
        <v>309</v>
      </c>
      <c r="G5" s="45" t="s">
        <v>9</v>
      </c>
      <c r="H5" s="45" t="s">
        <v>9</v>
      </c>
      <c r="I5" s="45" t="s">
        <v>313</v>
      </c>
      <c r="J5" s="45" t="s">
        <v>313</v>
      </c>
      <c r="K5" s="45" t="s">
        <v>312</v>
      </c>
      <c r="L5" s="45" t="s">
        <v>306</v>
      </c>
      <c r="M5" s="45" t="s">
        <v>9</v>
      </c>
      <c r="N5" s="45" t="s">
        <v>9</v>
      </c>
      <c r="O5" s="45" t="s">
        <v>9</v>
      </c>
    </row>
    <row r="6" spans="1:16" ht="30" x14ac:dyDescent="0.25">
      <c r="A6" s="11" t="s">
        <v>26</v>
      </c>
      <c r="B6" s="16" t="s">
        <v>144</v>
      </c>
      <c r="C6" s="45" t="s">
        <v>311</v>
      </c>
      <c r="D6" s="45" t="s">
        <v>311</v>
      </c>
      <c r="E6" s="45" t="s">
        <v>310</v>
      </c>
      <c r="F6" s="45" t="s">
        <v>309</v>
      </c>
      <c r="G6" s="45" t="s">
        <v>9</v>
      </c>
      <c r="H6" s="45" t="s">
        <v>9</v>
      </c>
      <c r="I6" s="45" t="s">
        <v>308</v>
      </c>
      <c r="J6" s="45" t="s">
        <v>308</v>
      </c>
      <c r="K6" s="45" t="s">
        <v>307</v>
      </c>
      <c r="L6" s="45" t="s">
        <v>306</v>
      </c>
      <c r="M6" s="45" t="s">
        <v>9</v>
      </c>
      <c r="N6" s="45" t="s">
        <v>9</v>
      </c>
      <c r="O6" s="45" t="s">
        <v>9</v>
      </c>
    </row>
    <row r="7" spans="1:16" x14ac:dyDescent="0.25">
      <c r="A7" s="11" t="s">
        <v>45</v>
      </c>
      <c r="B7" s="16" t="s">
        <v>46</v>
      </c>
      <c r="C7" s="45" t="s">
        <v>305</v>
      </c>
      <c r="D7" s="45" t="s">
        <v>305</v>
      </c>
      <c r="E7" s="45" t="s">
        <v>305</v>
      </c>
      <c r="F7" s="45" t="s">
        <v>9</v>
      </c>
      <c r="G7" s="45" t="s">
        <v>9</v>
      </c>
      <c r="H7" s="45" t="s">
        <v>9</v>
      </c>
      <c r="I7" s="45" t="s">
        <v>304</v>
      </c>
      <c r="J7" s="45" t="s">
        <v>304</v>
      </c>
      <c r="K7" s="45" t="s">
        <v>304</v>
      </c>
      <c r="L7" s="45" t="s">
        <v>9</v>
      </c>
      <c r="M7" s="45" t="s">
        <v>9</v>
      </c>
      <c r="N7" s="45" t="s">
        <v>9</v>
      </c>
      <c r="O7" s="45" t="s">
        <v>9</v>
      </c>
      <c r="P7" s="41" t="s">
        <v>495</v>
      </c>
    </row>
    <row r="8" spans="1:16" x14ac:dyDescent="0.25">
      <c r="A8" s="11" t="s">
        <v>143</v>
      </c>
      <c r="B8" s="16" t="s">
        <v>142</v>
      </c>
      <c r="C8" s="45" t="s">
        <v>303</v>
      </c>
      <c r="D8" s="45" t="s">
        <v>303</v>
      </c>
      <c r="E8" s="45" t="s">
        <v>303</v>
      </c>
      <c r="F8" s="45" t="s">
        <v>9</v>
      </c>
      <c r="G8" s="45" t="s">
        <v>9</v>
      </c>
      <c r="H8" s="45" t="s">
        <v>9</v>
      </c>
      <c r="I8" s="45" t="s">
        <v>302</v>
      </c>
      <c r="J8" s="45" t="s">
        <v>302</v>
      </c>
      <c r="K8" s="45" t="s">
        <v>302</v>
      </c>
      <c r="L8" s="45" t="s">
        <v>9</v>
      </c>
      <c r="M8" s="45" t="s">
        <v>9</v>
      </c>
      <c r="N8" s="45" t="s">
        <v>9</v>
      </c>
      <c r="O8" s="45" t="s">
        <v>9</v>
      </c>
      <c r="P8" s="41" t="s">
        <v>495</v>
      </c>
    </row>
    <row r="9" spans="1:16" x14ac:dyDescent="0.25">
      <c r="A9" s="11" t="s">
        <v>141</v>
      </c>
      <c r="B9" s="16" t="s">
        <v>140</v>
      </c>
      <c r="C9" s="45" t="s">
        <v>301</v>
      </c>
      <c r="D9" s="45" t="s">
        <v>301</v>
      </c>
      <c r="E9" s="45" t="s">
        <v>301</v>
      </c>
      <c r="F9" s="45" t="s">
        <v>9</v>
      </c>
      <c r="G9" s="45" t="s">
        <v>9</v>
      </c>
      <c r="H9" s="45" t="s">
        <v>9</v>
      </c>
      <c r="I9" s="45" t="s">
        <v>301</v>
      </c>
      <c r="J9" s="45" t="s">
        <v>301</v>
      </c>
      <c r="K9" s="45" t="s">
        <v>301</v>
      </c>
      <c r="L9" s="45" t="s">
        <v>9</v>
      </c>
      <c r="M9" s="45" t="s">
        <v>9</v>
      </c>
      <c r="N9" s="45" t="s">
        <v>9</v>
      </c>
      <c r="O9" s="45" t="s">
        <v>9</v>
      </c>
      <c r="P9" s="41" t="s">
        <v>495</v>
      </c>
    </row>
    <row r="10" spans="1:16" x14ac:dyDescent="0.25">
      <c r="A10" s="11" t="s">
        <v>50</v>
      </c>
      <c r="B10" s="16" t="s">
        <v>139</v>
      </c>
      <c r="C10" s="45" t="s">
        <v>300</v>
      </c>
      <c r="D10" s="45" t="s">
        <v>300</v>
      </c>
      <c r="E10" s="45" t="s">
        <v>300</v>
      </c>
      <c r="F10" s="45" t="s">
        <v>9</v>
      </c>
      <c r="G10" s="45" t="s">
        <v>9</v>
      </c>
      <c r="H10" s="45" t="s">
        <v>9</v>
      </c>
      <c r="I10" s="45" t="s">
        <v>299</v>
      </c>
      <c r="J10" s="45" t="s">
        <v>299</v>
      </c>
      <c r="K10" s="45" t="s">
        <v>299</v>
      </c>
      <c r="L10" s="45" t="s">
        <v>9</v>
      </c>
      <c r="M10" s="45" t="s">
        <v>9</v>
      </c>
      <c r="N10" s="45" t="s">
        <v>9</v>
      </c>
      <c r="O10" s="45" t="s">
        <v>9</v>
      </c>
    </row>
    <row r="11" spans="1:16" x14ac:dyDescent="0.25">
      <c r="A11" s="11" t="s">
        <v>106</v>
      </c>
      <c r="B11" s="16" t="s">
        <v>51</v>
      </c>
      <c r="C11" s="45" t="s">
        <v>298</v>
      </c>
      <c r="D11" s="45" t="s">
        <v>297</v>
      </c>
      <c r="E11" s="45" t="s">
        <v>297</v>
      </c>
      <c r="F11" s="45" t="s">
        <v>9</v>
      </c>
      <c r="G11" s="45" t="s">
        <v>296</v>
      </c>
      <c r="H11" s="45" t="s">
        <v>291</v>
      </c>
      <c r="I11" s="45" t="s">
        <v>295</v>
      </c>
      <c r="J11" s="45" t="s">
        <v>294</v>
      </c>
      <c r="K11" s="45" t="s">
        <v>294</v>
      </c>
      <c r="L11" s="45" t="s">
        <v>9</v>
      </c>
      <c r="M11" s="45" t="s">
        <v>293</v>
      </c>
      <c r="N11" s="45" t="s">
        <v>289</v>
      </c>
      <c r="O11" s="45" t="s">
        <v>288</v>
      </c>
    </row>
    <row r="12" spans="1:16" x14ac:dyDescent="0.25">
      <c r="A12" s="11" t="s">
        <v>114</v>
      </c>
      <c r="B12" s="16" t="s">
        <v>62</v>
      </c>
      <c r="C12" s="45" t="s">
        <v>292</v>
      </c>
      <c r="D12" s="45" t="s">
        <v>292</v>
      </c>
      <c r="E12" s="45" t="s">
        <v>292</v>
      </c>
      <c r="F12" s="45" t="s">
        <v>9</v>
      </c>
      <c r="G12" s="45" t="s">
        <v>9</v>
      </c>
      <c r="H12" s="45" t="s">
        <v>291</v>
      </c>
      <c r="I12" s="45" t="s">
        <v>290</v>
      </c>
      <c r="J12" s="45" t="s">
        <v>290</v>
      </c>
      <c r="K12" s="45" t="s">
        <v>290</v>
      </c>
      <c r="L12" s="45" t="s">
        <v>9</v>
      </c>
      <c r="M12" s="45" t="s">
        <v>9</v>
      </c>
      <c r="N12" s="45" t="s">
        <v>289</v>
      </c>
      <c r="O12" s="45" t="s">
        <v>288</v>
      </c>
    </row>
    <row r="13" spans="1:16" ht="30" x14ac:dyDescent="0.25">
      <c r="A13" s="11" t="s">
        <v>138</v>
      </c>
      <c r="B13" s="16" t="s">
        <v>71</v>
      </c>
      <c r="C13" s="45" t="s">
        <v>287</v>
      </c>
      <c r="D13" s="45" t="s">
        <v>287</v>
      </c>
      <c r="E13" s="45" t="s">
        <v>287</v>
      </c>
      <c r="F13" s="45" t="s">
        <v>9</v>
      </c>
      <c r="G13" s="45" t="s">
        <v>9</v>
      </c>
      <c r="H13" s="45" t="s">
        <v>9</v>
      </c>
      <c r="I13" s="45" t="s">
        <v>286</v>
      </c>
      <c r="J13" s="45" t="s">
        <v>286</v>
      </c>
      <c r="K13" s="45" t="s">
        <v>286</v>
      </c>
      <c r="L13" s="45" t="s">
        <v>9</v>
      </c>
      <c r="M13" s="45" t="s">
        <v>9</v>
      </c>
      <c r="N13" s="45" t="s">
        <v>9</v>
      </c>
      <c r="O13" s="45" t="s">
        <v>9</v>
      </c>
    </row>
    <row r="14" spans="1:16" x14ac:dyDescent="0.25">
      <c r="A14" s="11" t="s">
        <v>137</v>
      </c>
      <c r="B14" s="16" t="s">
        <v>74</v>
      </c>
      <c r="C14" s="45" t="s">
        <v>285</v>
      </c>
      <c r="D14" s="45" t="s">
        <v>285</v>
      </c>
      <c r="E14" s="45" t="s">
        <v>285</v>
      </c>
      <c r="F14" s="45" t="s">
        <v>9</v>
      </c>
      <c r="G14" s="45" t="s">
        <v>9</v>
      </c>
      <c r="H14" s="45" t="s">
        <v>9</v>
      </c>
      <c r="I14" s="45" t="s">
        <v>284</v>
      </c>
      <c r="J14" s="45" t="s">
        <v>284</v>
      </c>
      <c r="K14" s="45" t="s">
        <v>284</v>
      </c>
      <c r="L14" s="45" t="s">
        <v>9</v>
      </c>
      <c r="M14" s="45" t="s">
        <v>9</v>
      </c>
      <c r="N14" s="45" t="s">
        <v>9</v>
      </c>
      <c r="O14" s="45" t="s">
        <v>9</v>
      </c>
    </row>
    <row r="15" spans="1:16" x14ac:dyDescent="0.25">
      <c r="A15" s="11" t="s">
        <v>136</v>
      </c>
      <c r="B15" s="16" t="s">
        <v>94</v>
      </c>
      <c r="C15" s="45" t="s">
        <v>283</v>
      </c>
      <c r="D15" s="45" t="s">
        <v>282</v>
      </c>
      <c r="E15" s="45" t="s">
        <v>282</v>
      </c>
      <c r="F15" s="45" t="s">
        <v>9</v>
      </c>
      <c r="G15" s="45" t="s">
        <v>281</v>
      </c>
      <c r="H15" s="45" t="s">
        <v>9</v>
      </c>
      <c r="I15" s="45" t="s">
        <v>280</v>
      </c>
      <c r="J15" s="45" t="s">
        <v>279</v>
      </c>
      <c r="K15" s="45" t="s">
        <v>279</v>
      </c>
      <c r="L15" s="45" t="s">
        <v>9</v>
      </c>
      <c r="M15" s="45" t="s">
        <v>278</v>
      </c>
      <c r="N15" s="45" t="s">
        <v>9</v>
      </c>
      <c r="O15" s="45" t="s">
        <v>9</v>
      </c>
    </row>
    <row r="16" spans="1:16" ht="30" x14ac:dyDescent="0.25">
      <c r="A16" s="11" t="s">
        <v>135</v>
      </c>
      <c r="B16" s="16" t="s">
        <v>277</v>
      </c>
      <c r="C16" s="45" t="s">
        <v>276</v>
      </c>
      <c r="D16" s="45" t="s">
        <v>275</v>
      </c>
      <c r="E16" s="45" t="s">
        <v>275</v>
      </c>
      <c r="F16" s="45" t="s">
        <v>9</v>
      </c>
      <c r="G16" s="45" t="s">
        <v>274</v>
      </c>
      <c r="H16" s="45" t="s">
        <v>9</v>
      </c>
      <c r="I16" s="45" t="s">
        <v>273</v>
      </c>
      <c r="J16" s="45" t="s">
        <v>272</v>
      </c>
      <c r="K16" s="45" t="s">
        <v>272</v>
      </c>
      <c r="L16" s="45" t="s">
        <v>9</v>
      </c>
      <c r="M16" s="45" t="s">
        <v>271</v>
      </c>
      <c r="N16" s="45" t="s">
        <v>9</v>
      </c>
      <c r="O16" s="45" t="s">
        <v>9</v>
      </c>
      <c r="P16" s="41" t="s">
        <v>495</v>
      </c>
    </row>
    <row r="17" spans="1:16" ht="30" x14ac:dyDescent="0.25">
      <c r="A17" s="11" t="s">
        <v>133</v>
      </c>
      <c r="B17" s="16" t="s">
        <v>78</v>
      </c>
      <c r="C17" s="45" t="s">
        <v>270</v>
      </c>
      <c r="D17" s="45" t="s">
        <v>270</v>
      </c>
      <c r="E17" s="45" t="s">
        <v>270</v>
      </c>
      <c r="F17" s="45" t="s">
        <v>9</v>
      </c>
      <c r="G17" s="45" t="s">
        <v>9</v>
      </c>
      <c r="H17" s="45" t="s">
        <v>9</v>
      </c>
      <c r="I17" s="45" t="s">
        <v>269</v>
      </c>
      <c r="J17" s="45" t="s">
        <v>269</v>
      </c>
      <c r="K17" s="45" t="s">
        <v>269</v>
      </c>
      <c r="L17" s="45" t="s">
        <v>9</v>
      </c>
      <c r="M17" s="45" t="s">
        <v>9</v>
      </c>
      <c r="N17" s="45" t="s">
        <v>9</v>
      </c>
      <c r="O17" s="45" t="s">
        <v>9</v>
      </c>
      <c r="P17" s="41" t="s">
        <v>495</v>
      </c>
    </row>
    <row r="18" spans="1:16" x14ac:dyDescent="0.25">
      <c r="A18" s="11" t="s">
        <v>131</v>
      </c>
      <c r="B18" s="16" t="s">
        <v>128</v>
      </c>
      <c r="C18" s="45" t="s">
        <v>268</v>
      </c>
      <c r="D18" s="45" t="s">
        <v>268</v>
      </c>
      <c r="E18" s="45" t="s">
        <v>268</v>
      </c>
      <c r="F18" s="45" t="s">
        <v>9</v>
      </c>
      <c r="G18" s="45" t="s">
        <v>9</v>
      </c>
      <c r="H18" s="45" t="s">
        <v>265</v>
      </c>
      <c r="I18" s="45" t="s">
        <v>267</v>
      </c>
      <c r="J18" s="45" t="s">
        <v>267</v>
      </c>
      <c r="K18" s="45" t="s">
        <v>267</v>
      </c>
      <c r="L18" s="45" t="s">
        <v>9</v>
      </c>
      <c r="M18" s="45" t="s">
        <v>9</v>
      </c>
      <c r="N18" s="45" t="s">
        <v>263</v>
      </c>
      <c r="O18" s="45" t="s">
        <v>258</v>
      </c>
    </row>
    <row r="19" spans="1:16" x14ac:dyDescent="0.25">
      <c r="A19" s="11" t="s">
        <v>130</v>
      </c>
      <c r="B19" s="16" t="s">
        <v>126</v>
      </c>
      <c r="C19" s="45" t="s">
        <v>266</v>
      </c>
      <c r="D19" s="45" t="s">
        <v>266</v>
      </c>
      <c r="E19" s="45" t="s">
        <v>266</v>
      </c>
      <c r="F19" s="45" t="s">
        <v>9</v>
      </c>
      <c r="G19" s="45" t="s">
        <v>9</v>
      </c>
      <c r="H19" s="45" t="s">
        <v>265</v>
      </c>
      <c r="I19" s="45" t="s">
        <v>264</v>
      </c>
      <c r="J19" s="45" t="s">
        <v>264</v>
      </c>
      <c r="K19" s="45" t="s">
        <v>264</v>
      </c>
      <c r="L19" s="45" t="s">
        <v>9</v>
      </c>
      <c r="M19" s="45" t="s">
        <v>9</v>
      </c>
      <c r="N19" s="45" t="s">
        <v>263</v>
      </c>
      <c r="O19" s="45" t="s">
        <v>9</v>
      </c>
    </row>
    <row r="20" spans="1:16" x14ac:dyDescent="0.25">
      <c r="A20" s="11" t="s">
        <v>262</v>
      </c>
      <c r="B20" s="16" t="s">
        <v>261</v>
      </c>
      <c r="C20" s="45" t="s">
        <v>260</v>
      </c>
      <c r="D20" s="45" t="s">
        <v>260</v>
      </c>
      <c r="E20" s="45" t="s">
        <v>260</v>
      </c>
      <c r="F20" s="45" t="s">
        <v>9</v>
      </c>
      <c r="G20" s="45" t="s">
        <v>9</v>
      </c>
      <c r="H20" s="45" t="s">
        <v>9</v>
      </c>
      <c r="I20" s="45" t="s">
        <v>259</v>
      </c>
      <c r="J20" s="45" t="s">
        <v>259</v>
      </c>
      <c r="K20" s="45" t="s">
        <v>259</v>
      </c>
      <c r="L20" s="45" t="s">
        <v>9</v>
      </c>
      <c r="M20" s="45" t="s">
        <v>9</v>
      </c>
      <c r="N20" s="45" t="s">
        <v>9</v>
      </c>
      <c r="O20" s="45" t="s">
        <v>258</v>
      </c>
    </row>
    <row r="21" spans="1:16" x14ac:dyDescent="0.25">
      <c r="A21" s="11" t="s">
        <v>257</v>
      </c>
      <c r="B21" s="16" t="s">
        <v>256</v>
      </c>
      <c r="C21" s="45" t="s">
        <v>255</v>
      </c>
      <c r="D21" s="45" t="s">
        <v>255</v>
      </c>
      <c r="E21" s="45" t="s">
        <v>255</v>
      </c>
      <c r="F21" s="45" t="s">
        <v>9</v>
      </c>
      <c r="G21" s="45" t="s">
        <v>9</v>
      </c>
      <c r="H21" s="45" t="s">
        <v>9</v>
      </c>
      <c r="I21" s="45" t="s">
        <v>254</v>
      </c>
      <c r="J21" s="45" t="s">
        <v>254</v>
      </c>
      <c r="K21" s="45" t="s">
        <v>254</v>
      </c>
      <c r="L21" s="45" t="s">
        <v>9</v>
      </c>
      <c r="M21" s="45" t="s">
        <v>9</v>
      </c>
      <c r="N21" s="45" t="s">
        <v>9</v>
      </c>
      <c r="O21" s="45" t="s">
        <v>9</v>
      </c>
    </row>
    <row r="22" spans="1:16" x14ac:dyDescent="0.25">
      <c r="A22" s="11" t="s">
        <v>253</v>
      </c>
      <c r="B22" s="16" t="s">
        <v>252</v>
      </c>
      <c r="C22" s="45" t="s">
        <v>251</v>
      </c>
      <c r="D22" s="45" t="s">
        <v>251</v>
      </c>
      <c r="E22" s="45" t="s">
        <v>251</v>
      </c>
      <c r="F22" s="45" t="s">
        <v>9</v>
      </c>
      <c r="G22" s="45" t="s">
        <v>9</v>
      </c>
      <c r="H22" s="45" t="s">
        <v>9</v>
      </c>
      <c r="I22" s="45" t="s">
        <v>250</v>
      </c>
      <c r="J22" s="45" t="s">
        <v>250</v>
      </c>
      <c r="K22" s="45" t="s">
        <v>250</v>
      </c>
      <c r="L22" s="45" t="s">
        <v>9</v>
      </c>
      <c r="M22" s="45" t="s">
        <v>9</v>
      </c>
      <c r="N22" s="45" t="s">
        <v>9</v>
      </c>
      <c r="O22" s="45" t="s">
        <v>9</v>
      </c>
    </row>
    <row r="23" spans="1:16" x14ac:dyDescent="0.25">
      <c r="A23" s="11" t="s">
        <v>249</v>
      </c>
      <c r="B23" s="16" t="s">
        <v>248</v>
      </c>
      <c r="C23" s="45" t="s">
        <v>247</v>
      </c>
      <c r="D23" s="45" t="s">
        <v>247</v>
      </c>
      <c r="E23" s="45" t="s">
        <v>247</v>
      </c>
      <c r="F23" s="45" t="s">
        <v>9</v>
      </c>
      <c r="G23" s="45" t="s">
        <v>9</v>
      </c>
      <c r="H23" s="45" t="s">
        <v>9</v>
      </c>
      <c r="I23" s="45" t="s">
        <v>246</v>
      </c>
      <c r="J23" s="45" t="s">
        <v>246</v>
      </c>
      <c r="K23" s="45" t="s">
        <v>246</v>
      </c>
      <c r="L23" s="45" t="s">
        <v>9</v>
      </c>
      <c r="M23" s="45" t="s">
        <v>9</v>
      </c>
      <c r="N23" s="45" t="s">
        <v>9</v>
      </c>
      <c r="O23" s="45" t="s">
        <v>9</v>
      </c>
      <c r="P23" s="41" t="s">
        <v>495</v>
      </c>
    </row>
    <row r="24" spans="1:16" x14ac:dyDescent="0.25">
      <c r="A24" s="11" t="s">
        <v>129</v>
      </c>
      <c r="B24" s="16" t="s">
        <v>122</v>
      </c>
      <c r="C24" s="45" t="s">
        <v>245</v>
      </c>
      <c r="D24" s="45" t="s">
        <v>245</v>
      </c>
      <c r="E24" s="45" t="s">
        <v>245</v>
      </c>
      <c r="F24" s="45" t="s">
        <v>9</v>
      </c>
      <c r="G24" s="45" t="s">
        <v>9</v>
      </c>
      <c r="H24" s="45" t="s">
        <v>241</v>
      </c>
      <c r="I24" s="45" t="s">
        <v>244</v>
      </c>
      <c r="J24" s="45" t="s">
        <v>244</v>
      </c>
      <c r="K24" s="45" t="s">
        <v>244</v>
      </c>
      <c r="L24" s="45" t="s">
        <v>9</v>
      </c>
      <c r="M24" s="45" t="s">
        <v>9</v>
      </c>
      <c r="N24" s="45" t="s">
        <v>239</v>
      </c>
      <c r="O24" s="45" t="s">
        <v>238</v>
      </c>
    </row>
    <row r="25" spans="1:16" x14ac:dyDescent="0.25">
      <c r="A25" s="11" t="s">
        <v>127</v>
      </c>
      <c r="B25" s="16" t="s">
        <v>243</v>
      </c>
      <c r="C25" s="45" t="s">
        <v>242</v>
      </c>
      <c r="D25" s="45" t="s">
        <v>242</v>
      </c>
      <c r="E25" s="45" t="s">
        <v>242</v>
      </c>
      <c r="F25" s="45" t="s">
        <v>9</v>
      </c>
      <c r="G25" s="45" t="s">
        <v>9</v>
      </c>
      <c r="H25" s="45" t="s">
        <v>241</v>
      </c>
      <c r="I25" s="45" t="s">
        <v>240</v>
      </c>
      <c r="J25" s="45" t="s">
        <v>240</v>
      </c>
      <c r="K25" s="45" t="s">
        <v>240</v>
      </c>
      <c r="L25" s="45" t="s">
        <v>9</v>
      </c>
      <c r="M25" s="45" t="s">
        <v>9</v>
      </c>
      <c r="N25" s="45" t="s">
        <v>239</v>
      </c>
      <c r="O25" s="45" t="s">
        <v>238</v>
      </c>
    </row>
    <row r="26" spans="1:16" ht="30" x14ac:dyDescent="0.25">
      <c r="A26" s="11" t="s">
        <v>125</v>
      </c>
      <c r="B26" s="16" t="s">
        <v>237</v>
      </c>
      <c r="C26" s="45" t="s">
        <v>236</v>
      </c>
      <c r="D26" s="45" t="s">
        <v>236</v>
      </c>
      <c r="E26" s="45" t="s">
        <v>236</v>
      </c>
      <c r="F26" s="45" t="s">
        <v>9</v>
      </c>
      <c r="G26" s="45" t="s">
        <v>9</v>
      </c>
      <c r="H26" s="45" t="s">
        <v>9</v>
      </c>
      <c r="I26" s="45" t="s">
        <v>235</v>
      </c>
      <c r="J26" s="45" t="s">
        <v>235</v>
      </c>
      <c r="K26" s="45" t="s">
        <v>235</v>
      </c>
      <c r="L26" s="45" t="s">
        <v>9</v>
      </c>
      <c r="M26" s="45" t="s">
        <v>9</v>
      </c>
      <c r="N26" s="45" t="s">
        <v>9</v>
      </c>
      <c r="O26" s="45" t="s">
        <v>9</v>
      </c>
    </row>
    <row r="27" spans="1:16" ht="30" x14ac:dyDescent="0.25">
      <c r="A27" s="11" t="s">
        <v>123</v>
      </c>
      <c r="B27" s="16" t="s">
        <v>234</v>
      </c>
      <c r="C27" s="45" t="s">
        <v>233</v>
      </c>
      <c r="D27" s="45" t="s">
        <v>233</v>
      </c>
      <c r="E27" s="45" t="s">
        <v>233</v>
      </c>
      <c r="F27" s="45" t="s">
        <v>9</v>
      </c>
      <c r="G27" s="45" t="s">
        <v>9</v>
      </c>
      <c r="H27" s="45" t="s">
        <v>228</v>
      </c>
      <c r="I27" s="45" t="s">
        <v>232</v>
      </c>
      <c r="J27" s="45" t="s">
        <v>232</v>
      </c>
      <c r="K27" s="45" t="s">
        <v>232</v>
      </c>
      <c r="L27" s="45" t="s">
        <v>9</v>
      </c>
      <c r="M27" s="45" t="s">
        <v>9</v>
      </c>
      <c r="N27" s="45" t="s">
        <v>226</v>
      </c>
      <c r="O27" s="45" t="s">
        <v>225</v>
      </c>
    </row>
    <row r="28" spans="1:16" x14ac:dyDescent="0.25">
      <c r="A28" s="11" t="s">
        <v>231</v>
      </c>
      <c r="B28" s="16" t="s">
        <v>230</v>
      </c>
      <c r="C28" s="45" t="s">
        <v>229</v>
      </c>
      <c r="D28" s="45" t="s">
        <v>229</v>
      </c>
      <c r="E28" s="45" t="s">
        <v>229</v>
      </c>
      <c r="F28" s="45" t="s">
        <v>9</v>
      </c>
      <c r="G28" s="45" t="s">
        <v>9</v>
      </c>
      <c r="H28" s="45" t="s">
        <v>228</v>
      </c>
      <c r="I28" s="45" t="s">
        <v>227</v>
      </c>
      <c r="J28" s="45" t="s">
        <v>227</v>
      </c>
      <c r="K28" s="45" t="s">
        <v>227</v>
      </c>
      <c r="L28" s="45" t="s">
        <v>9</v>
      </c>
      <c r="M28" s="45" t="s">
        <v>9</v>
      </c>
      <c r="N28" s="45" t="s">
        <v>226</v>
      </c>
      <c r="O28" s="45" t="s">
        <v>225</v>
      </c>
    </row>
    <row r="29" spans="1:16" x14ac:dyDescent="0.25">
      <c r="A29" s="11" t="s">
        <v>224</v>
      </c>
      <c r="B29" s="16" t="s">
        <v>223</v>
      </c>
      <c r="C29" s="45" t="s">
        <v>222</v>
      </c>
      <c r="D29" s="45" t="s">
        <v>222</v>
      </c>
      <c r="E29" s="45" t="s">
        <v>222</v>
      </c>
      <c r="F29" s="45" t="s">
        <v>9</v>
      </c>
      <c r="G29" s="45" t="s">
        <v>9</v>
      </c>
      <c r="H29" s="45" t="s">
        <v>9</v>
      </c>
      <c r="I29" s="45" t="s">
        <v>221</v>
      </c>
      <c r="J29" s="45" t="s">
        <v>221</v>
      </c>
      <c r="K29" s="45" t="s">
        <v>221</v>
      </c>
      <c r="L29" s="45" t="s">
        <v>9</v>
      </c>
      <c r="M29" s="45" t="s">
        <v>9</v>
      </c>
      <c r="N29" s="45" t="s">
        <v>9</v>
      </c>
      <c r="O29" s="45" t="s">
        <v>9</v>
      </c>
      <c r="P29" s="41" t="s">
        <v>495</v>
      </c>
    </row>
    <row r="30" spans="1:16" ht="30" x14ac:dyDescent="0.25">
      <c r="A30" s="11" t="s">
        <v>121</v>
      </c>
      <c r="B30" s="16" t="s">
        <v>107</v>
      </c>
      <c r="C30" s="45" t="s">
        <v>219</v>
      </c>
      <c r="D30" s="45" t="s">
        <v>219</v>
      </c>
      <c r="E30" s="45" t="s">
        <v>9</v>
      </c>
      <c r="F30" s="45" t="s">
        <v>219</v>
      </c>
      <c r="G30" s="45" t="s">
        <v>9</v>
      </c>
      <c r="H30" s="45" t="s">
        <v>218</v>
      </c>
      <c r="I30" s="45" t="s">
        <v>9</v>
      </c>
      <c r="J30" s="45" t="s">
        <v>9</v>
      </c>
      <c r="K30" s="45" t="s">
        <v>9</v>
      </c>
      <c r="L30" s="45" t="s">
        <v>9</v>
      </c>
      <c r="M30" s="45" t="s">
        <v>9</v>
      </c>
      <c r="N30" s="45" t="s">
        <v>217</v>
      </c>
      <c r="O30" s="45" t="s">
        <v>216</v>
      </c>
    </row>
    <row r="31" spans="1:16" x14ac:dyDescent="0.25">
      <c r="A31" s="11" t="s">
        <v>220</v>
      </c>
      <c r="B31" s="16" t="s">
        <v>115</v>
      </c>
      <c r="C31" s="45" t="s">
        <v>219</v>
      </c>
      <c r="D31" s="45" t="s">
        <v>219</v>
      </c>
      <c r="E31" s="45" t="s">
        <v>9</v>
      </c>
      <c r="F31" s="45" t="s">
        <v>219</v>
      </c>
      <c r="G31" s="45" t="s">
        <v>9</v>
      </c>
      <c r="H31" s="45" t="s">
        <v>218</v>
      </c>
      <c r="I31" s="45" t="s">
        <v>9</v>
      </c>
      <c r="J31" s="45" t="s">
        <v>9</v>
      </c>
      <c r="K31" s="45" t="s">
        <v>9</v>
      </c>
      <c r="L31" s="45" t="s">
        <v>9</v>
      </c>
      <c r="M31" s="45" t="s">
        <v>9</v>
      </c>
      <c r="N31" s="45" t="s">
        <v>217</v>
      </c>
      <c r="O31" s="45" t="s">
        <v>216</v>
      </c>
    </row>
    <row r="32" spans="1:16" ht="18" customHeight="1" x14ac:dyDescent="0.25"/>
  </sheetData>
  <mergeCells count="4">
    <mergeCell ref="C2:H2"/>
    <mergeCell ref="I2:O2"/>
    <mergeCell ref="A2:A3"/>
    <mergeCell ref="B2:B3"/>
  </mergeCells>
  <pageMargins left="1" right="1" top="1" bottom="1" header="1" footer="1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EB311-0768-40A8-98D8-8841CD0953CA}">
  <dimension ref="A1:P35"/>
  <sheetViews>
    <sheetView showGridLines="0" workbookViewId="0">
      <selection activeCell="C3" sqref="A3:XFD3"/>
    </sheetView>
  </sheetViews>
  <sheetFormatPr defaultColWidth="9.140625" defaultRowHeight="15" x14ac:dyDescent="0.25"/>
  <cols>
    <col min="1" max="1" width="13.7109375" style="8" customWidth="1"/>
    <col min="2" max="2" width="61.7109375" style="17" customWidth="1"/>
    <col min="3" max="3" width="14.7109375" style="8" customWidth="1"/>
    <col min="4" max="4" width="15.28515625" style="8" customWidth="1"/>
    <col min="5" max="5" width="14" style="8" customWidth="1"/>
    <col min="6" max="6" width="12.140625" style="8" customWidth="1"/>
    <col min="7" max="7" width="14.5703125" style="8" customWidth="1"/>
    <col min="8" max="8" width="15.42578125" style="8" customWidth="1"/>
    <col min="9" max="9" width="15.5703125" style="8" customWidth="1"/>
    <col min="10" max="10" width="14.7109375" style="8" customWidth="1"/>
    <col min="11" max="11" width="14.28515625" style="8" customWidth="1"/>
    <col min="12" max="12" width="15.85546875" style="8" customWidth="1"/>
    <col min="13" max="13" width="14.140625" style="8" customWidth="1"/>
    <col min="14" max="14" width="13.5703125" style="8" customWidth="1"/>
    <col min="15" max="15" width="14.85546875" style="8" customWidth="1"/>
    <col min="16" max="16384" width="9.140625" style="8"/>
  </cols>
  <sheetData>
    <row r="1" spans="1:16" customFormat="1" x14ac:dyDescent="0.25">
      <c r="A1" s="46" t="s">
        <v>510</v>
      </c>
    </row>
    <row r="2" spans="1:16" ht="16.5" customHeight="1" x14ac:dyDescent="0.25">
      <c r="A2" s="53" t="s">
        <v>2</v>
      </c>
      <c r="B2" s="54" t="s">
        <v>3</v>
      </c>
      <c r="C2" s="54" t="s">
        <v>330</v>
      </c>
      <c r="D2" s="51"/>
      <c r="E2" s="51"/>
      <c r="F2" s="51"/>
      <c r="G2" s="51"/>
      <c r="H2" s="51"/>
      <c r="I2" s="54" t="s">
        <v>331</v>
      </c>
      <c r="J2" s="51"/>
      <c r="K2" s="51"/>
      <c r="L2" s="51"/>
      <c r="M2" s="51"/>
      <c r="N2" s="51"/>
      <c r="O2" s="51"/>
    </row>
    <row r="3" spans="1:16" ht="75" x14ac:dyDescent="0.25">
      <c r="A3" s="53"/>
      <c r="B3" s="54"/>
      <c r="C3" s="24" t="s">
        <v>210</v>
      </c>
      <c r="D3" s="24" t="s">
        <v>148</v>
      </c>
      <c r="E3" s="24" t="s">
        <v>153</v>
      </c>
      <c r="F3" s="24" t="s">
        <v>117</v>
      </c>
      <c r="G3" s="24" t="s">
        <v>118</v>
      </c>
      <c r="H3" s="24" t="s">
        <v>209</v>
      </c>
      <c r="I3" s="24" t="s">
        <v>210</v>
      </c>
      <c r="J3" s="24" t="s">
        <v>148</v>
      </c>
      <c r="K3" s="24" t="s">
        <v>153</v>
      </c>
      <c r="L3" s="24" t="s">
        <v>327</v>
      </c>
      <c r="M3" s="24" t="s">
        <v>118</v>
      </c>
      <c r="N3" s="24" t="s">
        <v>145</v>
      </c>
      <c r="O3" s="24" t="s">
        <v>209</v>
      </c>
    </row>
    <row r="4" spans="1:16" ht="30" x14ac:dyDescent="0.25">
      <c r="A4" s="11" t="s">
        <v>5</v>
      </c>
      <c r="B4" s="23" t="s">
        <v>332</v>
      </c>
      <c r="C4" s="34">
        <v>42377016</v>
      </c>
      <c r="D4" s="34">
        <v>33213000</v>
      </c>
      <c r="E4" s="34">
        <v>2824016</v>
      </c>
      <c r="F4" s="34">
        <v>140000</v>
      </c>
      <c r="G4" s="34">
        <v>6200000</v>
      </c>
      <c r="H4" s="34">
        <v>27533175</v>
      </c>
      <c r="I4" s="34">
        <v>41655887.57</v>
      </c>
      <c r="J4" s="34">
        <v>31777227.689999998</v>
      </c>
      <c r="K4" s="34">
        <v>2822941.93</v>
      </c>
      <c r="L4" s="34">
        <v>89377.01</v>
      </c>
      <c r="M4" s="34">
        <v>5221048.08</v>
      </c>
      <c r="N4" s="34">
        <v>1745292.8599999999</v>
      </c>
      <c r="O4" s="34">
        <v>22474058.149999999</v>
      </c>
    </row>
    <row r="5" spans="1:16" ht="30" x14ac:dyDescent="0.25">
      <c r="A5" s="11" t="s">
        <v>19</v>
      </c>
      <c r="B5" s="27" t="s">
        <v>333</v>
      </c>
      <c r="C5" s="35">
        <v>5577680</v>
      </c>
      <c r="D5" s="35">
        <v>5577680</v>
      </c>
      <c r="E5" s="35">
        <v>0</v>
      </c>
      <c r="F5" s="35">
        <v>0</v>
      </c>
      <c r="G5" s="35">
        <v>0</v>
      </c>
      <c r="H5" s="35">
        <v>0</v>
      </c>
      <c r="I5" s="35">
        <v>5309404.42</v>
      </c>
      <c r="J5" s="35">
        <v>5309404.42</v>
      </c>
      <c r="K5" s="35">
        <v>0</v>
      </c>
      <c r="L5" s="35">
        <v>0</v>
      </c>
      <c r="M5" s="35">
        <v>0</v>
      </c>
      <c r="N5" s="35">
        <v>0</v>
      </c>
      <c r="O5" s="35">
        <v>0</v>
      </c>
    </row>
    <row r="6" spans="1:16" ht="30" x14ac:dyDescent="0.25">
      <c r="A6" s="11" t="s">
        <v>26</v>
      </c>
      <c r="B6" s="27" t="s">
        <v>332</v>
      </c>
      <c r="C6" s="35">
        <v>5402780</v>
      </c>
      <c r="D6" s="35">
        <v>5402780</v>
      </c>
      <c r="E6" s="35">
        <v>0</v>
      </c>
      <c r="F6" s="35">
        <v>0</v>
      </c>
      <c r="G6" s="35">
        <v>0</v>
      </c>
      <c r="H6" s="35">
        <v>0</v>
      </c>
      <c r="I6" s="35">
        <v>5181807.370000001</v>
      </c>
      <c r="J6" s="35">
        <v>5181807.370000001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</row>
    <row r="7" spans="1:16" x14ac:dyDescent="0.25">
      <c r="A7" s="11" t="s">
        <v>45</v>
      </c>
      <c r="B7" s="27" t="s">
        <v>334</v>
      </c>
      <c r="C7" s="35">
        <v>50000</v>
      </c>
      <c r="D7" s="35">
        <v>50000</v>
      </c>
      <c r="E7" s="35">
        <v>0</v>
      </c>
      <c r="F7" s="35">
        <v>0</v>
      </c>
      <c r="G7" s="35">
        <v>0</v>
      </c>
      <c r="H7" s="35">
        <v>0</v>
      </c>
      <c r="I7" s="35">
        <v>28600</v>
      </c>
      <c r="J7" s="35">
        <v>28600</v>
      </c>
      <c r="K7" s="35">
        <v>0</v>
      </c>
      <c r="L7" s="35">
        <v>0</v>
      </c>
      <c r="M7" s="35">
        <v>0</v>
      </c>
      <c r="N7" s="35">
        <v>0</v>
      </c>
      <c r="O7" s="35">
        <v>0</v>
      </c>
      <c r="P7" s="41" t="s">
        <v>495</v>
      </c>
    </row>
    <row r="8" spans="1:16" x14ac:dyDescent="0.25">
      <c r="A8" s="11" t="s">
        <v>143</v>
      </c>
      <c r="B8" s="27" t="s">
        <v>199</v>
      </c>
      <c r="C8" s="35">
        <v>124900</v>
      </c>
      <c r="D8" s="35">
        <v>124900</v>
      </c>
      <c r="E8" s="35">
        <v>0</v>
      </c>
      <c r="F8" s="35">
        <v>0</v>
      </c>
      <c r="G8" s="35">
        <v>0</v>
      </c>
      <c r="H8" s="35">
        <v>0</v>
      </c>
      <c r="I8" s="35">
        <v>98997.050000000017</v>
      </c>
      <c r="J8" s="35">
        <v>98997.050000000017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41" t="s">
        <v>495</v>
      </c>
    </row>
    <row r="9" spans="1:16" x14ac:dyDescent="0.25">
      <c r="A9" s="11" t="s">
        <v>141</v>
      </c>
      <c r="B9" s="27" t="s">
        <v>335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0</v>
      </c>
    </row>
    <row r="10" spans="1:16" x14ac:dyDescent="0.25">
      <c r="A10" s="11" t="s">
        <v>50</v>
      </c>
      <c r="B10" s="27" t="s">
        <v>193</v>
      </c>
      <c r="C10" s="35">
        <v>11108610</v>
      </c>
      <c r="D10" s="35">
        <v>11108610</v>
      </c>
      <c r="E10" s="35">
        <v>0</v>
      </c>
      <c r="F10" s="35">
        <v>0</v>
      </c>
      <c r="G10" s="35">
        <v>0</v>
      </c>
      <c r="H10" s="35">
        <v>0</v>
      </c>
      <c r="I10" s="35">
        <v>10899023.199999999</v>
      </c>
      <c r="J10" s="35">
        <v>10899023.199999999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</row>
    <row r="11" spans="1:16" x14ac:dyDescent="0.25">
      <c r="A11" s="11" t="s">
        <v>106</v>
      </c>
      <c r="B11" s="27" t="s">
        <v>191</v>
      </c>
      <c r="C11" s="35">
        <v>11739145</v>
      </c>
      <c r="D11" s="35">
        <v>5539145</v>
      </c>
      <c r="E11" s="35">
        <v>0</v>
      </c>
      <c r="F11" s="35">
        <v>0</v>
      </c>
      <c r="G11" s="35">
        <v>6200000</v>
      </c>
      <c r="H11" s="35">
        <v>3065700</v>
      </c>
      <c r="I11" s="35">
        <v>10082172.690000001</v>
      </c>
      <c r="J11" s="35">
        <v>4802959.4800000004</v>
      </c>
      <c r="K11" s="35">
        <v>0</v>
      </c>
      <c r="L11" s="35">
        <v>0</v>
      </c>
      <c r="M11" s="35">
        <v>5221048.08</v>
      </c>
      <c r="N11" s="35">
        <v>58165.13</v>
      </c>
      <c r="O11" s="35">
        <v>2690595.87</v>
      </c>
    </row>
    <row r="12" spans="1:16" x14ac:dyDescent="0.25">
      <c r="A12" s="11" t="s">
        <v>114</v>
      </c>
      <c r="B12" s="27" t="s">
        <v>336</v>
      </c>
      <c r="C12" s="35">
        <v>4050000</v>
      </c>
      <c r="D12" s="35">
        <v>4050000</v>
      </c>
      <c r="E12" s="35">
        <v>0</v>
      </c>
      <c r="F12" s="35">
        <v>0</v>
      </c>
      <c r="G12" s="35">
        <v>0</v>
      </c>
      <c r="H12" s="35">
        <v>3065700</v>
      </c>
      <c r="I12" s="35">
        <v>4075744.5300000003</v>
      </c>
      <c r="J12" s="35">
        <v>4017579.4000000004</v>
      </c>
      <c r="K12" s="35">
        <v>0</v>
      </c>
      <c r="L12" s="35">
        <v>0</v>
      </c>
      <c r="M12" s="35">
        <v>0</v>
      </c>
      <c r="N12" s="35">
        <v>58165.13</v>
      </c>
      <c r="O12" s="35">
        <v>2690595.87</v>
      </c>
    </row>
    <row r="13" spans="1:16" x14ac:dyDescent="0.25">
      <c r="A13" s="11" t="s">
        <v>138</v>
      </c>
      <c r="B13" s="27" t="s">
        <v>187</v>
      </c>
      <c r="C13" s="35">
        <v>49965</v>
      </c>
      <c r="D13" s="35">
        <v>49965</v>
      </c>
      <c r="E13" s="35">
        <v>0</v>
      </c>
      <c r="F13" s="35">
        <v>0</v>
      </c>
      <c r="G13" s="35">
        <v>0</v>
      </c>
      <c r="H13" s="35">
        <v>0</v>
      </c>
      <c r="I13" s="35">
        <v>27043.599999999999</v>
      </c>
      <c r="J13" s="35">
        <v>27043.599999999999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</row>
    <row r="14" spans="1:16" ht="30" x14ac:dyDescent="0.25">
      <c r="A14" s="11" t="s">
        <v>137</v>
      </c>
      <c r="B14" s="27" t="s">
        <v>337</v>
      </c>
      <c r="C14" s="35">
        <v>109180</v>
      </c>
      <c r="D14" s="35">
        <v>109180</v>
      </c>
      <c r="E14" s="35">
        <v>0</v>
      </c>
      <c r="F14" s="35">
        <v>0</v>
      </c>
      <c r="G14" s="35">
        <v>0</v>
      </c>
      <c r="H14" s="35">
        <v>0</v>
      </c>
      <c r="I14" s="35">
        <v>104092.39</v>
      </c>
      <c r="J14" s="35">
        <v>104092.39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</row>
    <row r="15" spans="1:16" ht="30" x14ac:dyDescent="0.25">
      <c r="A15" s="11" t="s">
        <v>136</v>
      </c>
      <c r="B15" s="27" t="s">
        <v>338</v>
      </c>
      <c r="C15" s="35">
        <v>530000</v>
      </c>
      <c r="D15" s="35">
        <v>530000</v>
      </c>
      <c r="E15" s="35">
        <v>0</v>
      </c>
      <c r="F15" s="35">
        <v>0</v>
      </c>
      <c r="G15" s="35">
        <v>0</v>
      </c>
      <c r="H15" s="35">
        <v>0</v>
      </c>
      <c r="I15" s="35">
        <v>530000</v>
      </c>
      <c r="J15" s="35">
        <v>530000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</row>
    <row r="16" spans="1:16" x14ac:dyDescent="0.25">
      <c r="A16" s="11" t="s">
        <v>135</v>
      </c>
      <c r="B16" s="27" t="s">
        <v>183</v>
      </c>
      <c r="C16" s="35">
        <v>1323000</v>
      </c>
      <c r="D16" s="35">
        <v>123000</v>
      </c>
      <c r="E16" s="35">
        <v>0</v>
      </c>
      <c r="F16" s="35">
        <v>0</v>
      </c>
      <c r="G16" s="35">
        <v>1200000</v>
      </c>
      <c r="H16" s="35">
        <v>0</v>
      </c>
      <c r="I16" s="35">
        <v>1091521.1000000001</v>
      </c>
      <c r="J16" s="35">
        <v>67311.44</v>
      </c>
      <c r="K16" s="35">
        <v>0</v>
      </c>
      <c r="L16" s="35">
        <v>0</v>
      </c>
      <c r="M16" s="35">
        <v>1024209.66</v>
      </c>
      <c r="N16" s="35">
        <v>0</v>
      </c>
      <c r="O16" s="35">
        <v>0</v>
      </c>
    </row>
    <row r="17" spans="1:16" ht="30" x14ac:dyDescent="0.25">
      <c r="A17" s="11" t="s">
        <v>134</v>
      </c>
      <c r="B17" s="27" t="s">
        <v>181</v>
      </c>
      <c r="C17" s="35">
        <v>5677000</v>
      </c>
      <c r="D17" s="35">
        <v>677000</v>
      </c>
      <c r="E17" s="35">
        <v>0</v>
      </c>
      <c r="F17" s="35">
        <v>0</v>
      </c>
      <c r="G17" s="35">
        <v>5000000</v>
      </c>
      <c r="H17" s="35">
        <v>0</v>
      </c>
      <c r="I17" s="35">
        <v>3899146.06</v>
      </c>
      <c r="J17" s="35">
        <v>56932.649999999994</v>
      </c>
      <c r="K17" s="35">
        <v>0</v>
      </c>
      <c r="L17" s="35">
        <v>0</v>
      </c>
      <c r="M17" s="35">
        <v>3842213.41</v>
      </c>
      <c r="N17" s="35">
        <v>0</v>
      </c>
      <c r="O17" s="35">
        <v>0</v>
      </c>
      <c r="P17" s="41" t="s">
        <v>495</v>
      </c>
    </row>
    <row r="18" spans="1:16" ht="45" x14ac:dyDescent="0.25">
      <c r="A18" s="11" t="s">
        <v>339</v>
      </c>
      <c r="B18" s="27" t="s">
        <v>340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354625.01</v>
      </c>
      <c r="J18" s="35">
        <v>0</v>
      </c>
      <c r="K18" s="35">
        <v>0</v>
      </c>
      <c r="L18" s="35">
        <v>0</v>
      </c>
      <c r="M18" s="35">
        <v>354625.01</v>
      </c>
      <c r="N18" s="35">
        <v>0</v>
      </c>
      <c r="O18" s="35">
        <v>0</v>
      </c>
      <c r="P18" s="41" t="s">
        <v>495</v>
      </c>
    </row>
    <row r="19" spans="1:16" x14ac:dyDescent="0.25">
      <c r="A19" s="11" t="s">
        <v>131</v>
      </c>
      <c r="B19" s="27" t="s">
        <v>179</v>
      </c>
      <c r="C19" s="35">
        <v>8625328</v>
      </c>
      <c r="D19" s="35">
        <v>8625328</v>
      </c>
      <c r="E19" s="35">
        <v>0</v>
      </c>
      <c r="F19" s="35">
        <v>0</v>
      </c>
      <c r="G19" s="35">
        <v>0</v>
      </c>
      <c r="H19" s="35">
        <v>9970000</v>
      </c>
      <c r="I19" s="35">
        <v>8459538.9800000004</v>
      </c>
      <c r="J19" s="35">
        <v>8459538.9800000004</v>
      </c>
      <c r="K19" s="35">
        <v>0</v>
      </c>
      <c r="L19" s="35">
        <v>0</v>
      </c>
      <c r="M19" s="35">
        <v>0</v>
      </c>
      <c r="N19" s="35">
        <v>0</v>
      </c>
      <c r="O19" s="35">
        <v>8885031.370000001</v>
      </c>
    </row>
    <row r="20" spans="1:16" x14ac:dyDescent="0.25">
      <c r="A20" s="11" t="s">
        <v>130</v>
      </c>
      <c r="B20" s="27" t="s">
        <v>341</v>
      </c>
      <c r="C20" s="35">
        <v>6851574</v>
      </c>
      <c r="D20" s="35">
        <v>6851574</v>
      </c>
      <c r="E20" s="35">
        <v>0</v>
      </c>
      <c r="F20" s="35">
        <v>0</v>
      </c>
      <c r="G20" s="35">
        <v>0</v>
      </c>
      <c r="H20" s="35">
        <v>8557092</v>
      </c>
      <c r="I20" s="35">
        <v>6713587.21</v>
      </c>
      <c r="J20" s="35">
        <v>6713587.21</v>
      </c>
      <c r="K20" s="35">
        <v>0</v>
      </c>
      <c r="L20" s="35">
        <v>0</v>
      </c>
      <c r="M20" s="35">
        <v>0</v>
      </c>
      <c r="N20" s="35">
        <v>0</v>
      </c>
      <c r="O20" s="35">
        <v>8175072.4199999999</v>
      </c>
    </row>
    <row r="21" spans="1:16" x14ac:dyDescent="0.25">
      <c r="A21" s="11" t="s">
        <v>262</v>
      </c>
      <c r="B21" s="27" t="s">
        <v>175</v>
      </c>
      <c r="C21" s="35">
        <v>734629</v>
      </c>
      <c r="D21" s="35">
        <v>734629</v>
      </c>
      <c r="E21" s="35">
        <v>0</v>
      </c>
      <c r="F21" s="35">
        <v>0</v>
      </c>
      <c r="G21" s="35">
        <v>0</v>
      </c>
      <c r="H21" s="35">
        <v>144500</v>
      </c>
      <c r="I21" s="35">
        <v>714462.18</v>
      </c>
      <c r="J21" s="35">
        <v>714462.18</v>
      </c>
      <c r="K21" s="35">
        <v>0</v>
      </c>
      <c r="L21" s="35">
        <v>0</v>
      </c>
      <c r="M21" s="35">
        <v>0</v>
      </c>
      <c r="N21" s="35">
        <v>0</v>
      </c>
      <c r="O21" s="35">
        <v>140749.06</v>
      </c>
    </row>
    <row r="22" spans="1:16" x14ac:dyDescent="0.25">
      <c r="A22" s="11" t="s">
        <v>257</v>
      </c>
      <c r="B22" s="27" t="s">
        <v>173</v>
      </c>
      <c r="C22" s="35">
        <v>172200</v>
      </c>
      <c r="D22" s="35">
        <v>172200</v>
      </c>
      <c r="E22" s="35">
        <v>0</v>
      </c>
      <c r="F22" s="35">
        <v>0</v>
      </c>
      <c r="G22" s="35">
        <v>0</v>
      </c>
      <c r="H22" s="35">
        <v>1248408</v>
      </c>
      <c r="I22" s="35">
        <v>172198.58000000002</v>
      </c>
      <c r="J22" s="35">
        <v>172198.58000000002</v>
      </c>
      <c r="K22" s="35">
        <v>0</v>
      </c>
      <c r="L22" s="35">
        <v>0</v>
      </c>
      <c r="M22" s="35">
        <v>0</v>
      </c>
      <c r="N22" s="35">
        <v>0</v>
      </c>
      <c r="O22" s="35">
        <v>569209.89</v>
      </c>
    </row>
    <row r="23" spans="1:16" x14ac:dyDescent="0.25">
      <c r="A23" s="11" t="s">
        <v>253</v>
      </c>
      <c r="B23" s="27" t="s">
        <v>171</v>
      </c>
      <c r="C23" s="35">
        <v>492662</v>
      </c>
      <c r="D23" s="35">
        <v>492662</v>
      </c>
      <c r="E23" s="35">
        <v>0</v>
      </c>
      <c r="F23" s="35">
        <v>0</v>
      </c>
      <c r="G23" s="35">
        <v>0</v>
      </c>
      <c r="H23" s="35">
        <v>20000</v>
      </c>
      <c r="I23" s="35">
        <v>485110.97</v>
      </c>
      <c r="J23" s="35">
        <v>485110.97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</row>
    <row r="24" spans="1:16" x14ac:dyDescent="0.25">
      <c r="A24" s="11" t="s">
        <v>249</v>
      </c>
      <c r="B24" s="27" t="s">
        <v>342</v>
      </c>
      <c r="C24" s="35">
        <v>374263</v>
      </c>
      <c r="D24" s="35">
        <v>374263</v>
      </c>
      <c r="E24" s="35">
        <v>0</v>
      </c>
      <c r="F24" s="35">
        <v>0</v>
      </c>
      <c r="G24" s="35">
        <v>0</v>
      </c>
      <c r="H24" s="35">
        <v>0</v>
      </c>
      <c r="I24" s="35">
        <v>374180.04</v>
      </c>
      <c r="J24" s="35">
        <v>374180.04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41" t="s">
        <v>495</v>
      </c>
    </row>
    <row r="25" spans="1:16" ht="30" x14ac:dyDescent="0.25">
      <c r="A25" s="11" t="s">
        <v>129</v>
      </c>
      <c r="B25" s="27" t="s">
        <v>343</v>
      </c>
      <c r="C25" s="35">
        <v>692037</v>
      </c>
      <c r="D25" s="35">
        <v>692037</v>
      </c>
      <c r="E25" s="35">
        <v>0</v>
      </c>
      <c r="F25" s="35">
        <v>0</v>
      </c>
      <c r="G25" s="35">
        <v>0</v>
      </c>
      <c r="H25" s="35">
        <v>1244200</v>
      </c>
      <c r="I25" s="35">
        <v>731828.21</v>
      </c>
      <c r="J25" s="35">
        <v>678225.97</v>
      </c>
      <c r="K25" s="35">
        <v>0</v>
      </c>
      <c r="L25" s="35">
        <v>0</v>
      </c>
      <c r="M25" s="35">
        <v>0</v>
      </c>
      <c r="N25" s="35">
        <v>53602.239999999998</v>
      </c>
      <c r="O25" s="35">
        <v>835640.27</v>
      </c>
    </row>
    <row r="26" spans="1:16" x14ac:dyDescent="0.25">
      <c r="A26" s="11" t="s">
        <v>127</v>
      </c>
      <c r="B26" s="27" t="s">
        <v>344</v>
      </c>
      <c r="C26" s="35">
        <v>395800</v>
      </c>
      <c r="D26" s="35">
        <v>395800</v>
      </c>
      <c r="E26" s="35">
        <v>0</v>
      </c>
      <c r="F26" s="35">
        <v>0</v>
      </c>
      <c r="G26" s="35">
        <v>0</v>
      </c>
      <c r="H26" s="35">
        <v>954000</v>
      </c>
      <c r="I26" s="35">
        <v>440408.62</v>
      </c>
      <c r="J26" s="35">
        <v>386806.38</v>
      </c>
      <c r="K26" s="35">
        <v>0</v>
      </c>
      <c r="L26" s="35">
        <v>0</v>
      </c>
      <c r="M26" s="35">
        <v>0</v>
      </c>
      <c r="N26" s="35">
        <v>53602.239999999998</v>
      </c>
      <c r="O26" s="35">
        <v>699188.05</v>
      </c>
    </row>
    <row r="27" spans="1:16" ht="30" x14ac:dyDescent="0.25">
      <c r="A27" s="11" t="s">
        <v>125</v>
      </c>
      <c r="B27" s="27" t="s">
        <v>345</v>
      </c>
      <c r="C27" s="35">
        <v>296237</v>
      </c>
      <c r="D27" s="35">
        <v>296237</v>
      </c>
      <c r="E27" s="35">
        <v>0</v>
      </c>
      <c r="F27" s="35">
        <v>0</v>
      </c>
      <c r="G27" s="35">
        <v>0</v>
      </c>
      <c r="H27" s="35">
        <v>290200</v>
      </c>
      <c r="I27" s="35">
        <v>291419.58999999997</v>
      </c>
      <c r="J27" s="35">
        <v>291419.58999999997</v>
      </c>
      <c r="K27" s="35">
        <v>0</v>
      </c>
      <c r="L27" s="35">
        <v>0</v>
      </c>
      <c r="M27" s="35">
        <v>0</v>
      </c>
      <c r="N27" s="35">
        <v>0</v>
      </c>
      <c r="O27" s="35">
        <v>136452.22</v>
      </c>
    </row>
    <row r="28" spans="1:16" ht="30" x14ac:dyDescent="0.25">
      <c r="A28" s="11" t="s">
        <v>123</v>
      </c>
      <c r="B28" s="27" t="s">
        <v>164</v>
      </c>
      <c r="C28" s="35">
        <v>3594216</v>
      </c>
      <c r="D28" s="35">
        <v>770200</v>
      </c>
      <c r="E28" s="35">
        <v>2824016</v>
      </c>
      <c r="F28" s="35">
        <v>0</v>
      </c>
      <c r="G28" s="35">
        <v>0</v>
      </c>
      <c r="H28" s="35">
        <v>233800</v>
      </c>
      <c r="I28" s="35">
        <v>4692253.1999999993</v>
      </c>
      <c r="J28" s="35">
        <v>765237.72000000009</v>
      </c>
      <c r="K28" s="35">
        <v>2822941.93</v>
      </c>
      <c r="L28" s="35">
        <v>0</v>
      </c>
      <c r="M28" s="35">
        <v>0</v>
      </c>
      <c r="N28" s="35">
        <v>1104073.5499999998</v>
      </c>
      <c r="O28" s="35">
        <v>183321.09000000003</v>
      </c>
    </row>
    <row r="29" spans="1:16" x14ac:dyDescent="0.25">
      <c r="A29" s="11" t="s">
        <v>231</v>
      </c>
      <c r="B29" s="27" t="s">
        <v>346</v>
      </c>
      <c r="C29" s="35">
        <v>3476216</v>
      </c>
      <c r="D29" s="35">
        <v>652200</v>
      </c>
      <c r="E29" s="35">
        <v>2824016</v>
      </c>
      <c r="F29" s="35">
        <v>0</v>
      </c>
      <c r="G29" s="35">
        <v>0</v>
      </c>
      <c r="H29" s="35">
        <v>233800</v>
      </c>
      <c r="I29" s="35">
        <v>4575604.3899999997</v>
      </c>
      <c r="J29" s="35">
        <v>648588.90999999992</v>
      </c>
      <c r="K29" s="35">
        <v>2822941.93</v>
      </c>
      <c r="L29" s="35">
        <v>0</v>
      </c>
      <c r="M29" s="35">
        <v>0</v>
      </c>
      <c r="N29" s="35">
        <v>1104073.5499999998</v>
      </c>
      <c r="O29" s="35">
        <v>183321.09000000003</v>
      </c>
    </row>
    <row r="30" spans="1:16" x14ac:dyDescent="0.25">
      <c r="A30" s="11" t="s">
        <v>224</v>
      </c>
      <c r="B30" s="27" t="s">
        <v>160</v>
      </c>
      <c r="C30" s="35">
        <v>118000</v>
      </c>
      <c r="D30" s="35">
        <v>118000</v>
      </c>
      <c r="E30" s="35">
        <v>0</v>
      </c>
      <c r="F30" s="35">
        <v>0</v>
      </c>
      <c r="G30" s="35">
        <v>0</v>
      </c>
      <c r="H30" s="35">
        <v>0</v>
      </c>
      <c r="I30" s="35">
        <v>116648.81</v>
      </c>
      <c r="J30" s="35">
        <v>116648.81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41" t="s">
        <v>495</v>
      </c>
    </row>
    <row r="31" spans="1:16" x14ac:dyDescent="0.25">
      <c r="A31" s="11" t="s">
        <v>121</v>
      </c>
      <c r="B31" s="27" t="s">
        <v>158</v>
      </c>
      <c r="C31" s="35">
        <v>900000</v>
      </c>
      <c r="D31" s="35">
        <v>900000</v>
      </c>
      <c r="E31" s="35">
        <v>0</v>
      </c>
      <c r="F31" s="35">
        <v>0</v>
      </c>
      <c r="G31" s="35">
        <v>0</v>
      </c>
      <c r="H31" s="35">
        <v>49775</v>
      </c>
      <c r="I31" s="35">
        <v>945747.58000000007</v>
      </c>
      <c r="J31" s="35">
        <v>862837.91999999993</v>
      </c>
      <c r="K31" s="35">
        <v>0</v>
      </c>
      <c r="L31" s="35">
        <v>0</v>
      </c>
      <c r="M31" s="35">
        <v>0</v>
      </c>
      <c r="N31" s="35">
        <v>82909.66</v>
      </c>
      <c r="O31" s="35">
        <v>49670</v>
      </c>
    </row>
    <row r="32" spans="1:16" ht="30" x14ac:dyDescent="0.25">
      <c r="A32" s="11" t="s">
        <v>347</v>
      </c>
      <c r="B32" s="27" t="s">
        <v>348</v>
      </c>
      <c r="C32" s="35">
        <v>140000</v>
      </c>
      <c r="D32" s="35">
        <v>0</v>
      </c>
      <c r="E32" s="35">
        <v>0</v>
      </c>
      <c r="F32" s="35">
        <v>140000</v>
      </c>
      <c r="G32" s="35">
        <v>0</v>
      </c>
      <c r="H32" s="35">
        <v>12969700</v>
      </c>
      <c r="I32" s="35">
        <v>535919.29</v>
      </c>
      <c r="J32" s="35">
        <v>0</v>
      </c>
      <c r="K32" s="35">
        <v>0</v>
      </c>
      <c r="L32" s="35">
        <v>89377.01</v>
      </c>
      <c r="M32" s="35">
        <v>0</v>
      </c>
      <c r="N32" s="35">
        <v>446542.28</v>
      </c>
      <c r="O32" s="35">
        <v>9829799.5500000007</v>
      </c>
    </row>
    <row r="33" spans="1:15" x14ac:dyDescent="0.25">
      <c r="A33" s="11" t="s">
        <v>349</v>
      </c>
      <c r="B33" s="27" t="s">
        <v>350</v>
      </c>
      <c r="C33" s="35">
        <v>140000</v>
      </c>
      <c r="D33" s="35">
        <v>0</v>
      </c>
      <c r="E33" s="35">
        <v>0</v>
      </c>
      <c r="F33" s="35">
        <v>140000</v>
      </c>
      <c r="G33" s="35">
        <v>0</v>
      </c>
      <c r="H33" s="35">
        <v>12969700</v>
      </c>
      <c r="I33" s="35">
        <v>535919.29</v>
      </c>
      <c r="J33" s="35">
        <v>0</v>
      </c>
      <c r="K33" s="35">
        <v>0</v>
      </c>
      <c r="L33" s="35">
        <v>89377.01</v>
      </c>
      <c r="M33" s="35">
        <v>0</v>
      </c>
      <c r="N33" s="35">
        <v>446542.28</v>
      </c>
      <c r="O33" s="35">
        <v>9829799.5500000007</v>
      </c>
    </row>
    <row r="34" spans="1:15" ht="0" hidden="1" customHeight="1" thickTop="1" x14ac:dyDescent="0.25"/>
    <row r="35" spans="1:15" ht="18" customHeight="1" x14ac:dyDescent="0.25"/>
  </sheetData>
  <mergeCells count="4">
    <mergeCell ref="A2:A3"/>
    <mergeCell ref="B2:B3"/>
    <mergeCell ref="C2:H2"/>
    <mergeCell ref="I2:O2"/>
  </mergeCells>
  <pageMargins left="1" right="1" top="1" bottom="1" header="1" footer="1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C228C-7623-43E9-80C6-89953CD96C82}">
  <dimension ref="A1:N32"/>
  <sheetViews>
    <sheetView showGridLines="0" workbookViewId="0">
      <selection activeCell="L5" sqref="L5"/>
    </sheetView>
  </sheetViews>
  <sheetFormatPr defaultColWidth="9.140625" defaultRowHeight="15" x14ac:dyDescent="0.25"/>
  <cols>
    <col min="1" max="1" width="13.7109375" style="8" customWidth="1"/>
    <col min="2" max="2" width="61.7109375" style="8" customWidth="1"/>
    <col min="3" max="13" width="15.140625" style="8" customWidth="1"/>
    <col min="14" max="16384" width="9.140625" style="8"/>
  </cols>
  <sheetData>
    <row r="1" spans="1:14" customFormat="1" x14ac:dyDescent="0.25">
      <c r="A1" s="46" t="s">
        <v>510</v>
      </c>
    </row>
    <row r="2" spans="1:14" ht="16.5" customHeight="1" x14ac:dyDescent="0.25">
      <c r="A2" s="53" t="s">
        <v>2</v>
      </c>
      <c r="B2" s="54" t="s">
        <v>3</v>
      </c>
      <c r="C2" s="54" t="s">
        <v>352</v>
      </c>
      <c r="D2" s="51"/>
      <c r="E2" s="51"/>
      <c r="F2" s="51"/>
      <c r="G2" s="51"/>
      <c r="H2" s="54" t="s">
        <v>351</v>
      </c>
      <c r="I2" s="51"/>
      <c r="J2" s="51"/>
      <c r="K2" s="51"/>
      <c r="L2" s="51"/>
      <c r="M2" s="51"/>
    </row>
    <row r="3" spans="1:14" ht="60" x14ac:dyDescent="0.25">
      <c r="A3" s="53"/>
      <c r="B3" s="54"/>
      <c r="C3" s="24" t="s">
        <v>210</v>
      </c>
      <c r="D3" s="24" t="s">
        <v>148</v>
      </c>
      <c r="E3" s="24" t="s">
        <v>153</v>
      </c>
      <c r="F3" s="24" t="s">
        <v>118</v>
      </c>
      <c r="G3" s="24" t="s">
        <v>209</v>
      </c>
      <c r="H3" s="24" t="s">
        <v>210</v>
      </c>
      <c r="I3" s="24" t="s">
        <v>148</v>
      </c>
      <c r="J3" s="24" t="s">
        <v>153</v>
      </c>
      <c r="K3" s="24" t="s">
        <v>118</v>
      </c>
      <c r="L3" s="24" t="s">
        <v>145</v>
      </c>
      <c r="M3" s="24" t="s">
        <v>209</v>
      </c>
    </row>
    <row r="4" spans="1:14" ht="30" x14ac:dyDescent="0.25">
      <c r="A4" s="11" t="s">
        <v>5</v>
      </c>
      <c r="B4" s="23" t="s">
        <v>332</v>
      </c>
      <c r="C4" s="32">
        <v>35825300</v>
      </c>
      <c r="D4" s="32">
        <v>31600000</v>
      </c>
      <c r="E4" s="32">
        <v>125300</v>
      </c>
      <c r="F4" s="32">
        <v>4100000</v>
      </c>
      <c r="G4" s="32">
        <v>37439982</v>
      </c>
      <c r="H4" s="32">
        <v>38970029.730000004</v>
      </c>
      <c r="I4" s="32">
        <v>31361001.510000002</v>
      </c>
      <c r="J4" s="32">
        <v>125300</v>
      </c>
      <c r="K4" s="32">
        <v>5769578.2599999998</v>
      </c>
      <c r="L4" s="32">
        <v>1714149.96</v>
      </c>
      <c r="M4" s="32">
        <v>32876062.050000001</v>
      </c>
    </row>
    <row r="5" spans="1:14" ht="30" x14ac:dyDescent="0.25">
      <c r="A5" s="11" t="s">
        <v>19</v>
      </c>
      <c r="B5" s="27" t="s">
        <v>333</v>
      </c>
      <c r="C5" s="31">
        <v>5231500</v>
      </c>
      <c r="D5" s="31">
        <v>5231500</v>
      </c>
      <c r="E5" s="31">
        <v>0</v>
      </c>
      <c r="F5" s="31">
        <v>0</v>
      </c>
      <c r="G5" s="31">
        <v>0</v>
      </c>
      <c r="H5" s="31">
        <v>5135585.2</v>
      </c>
      <c r="I5" s="31">
        <v>5135585.2</v>
      </c>
      <c r="J5" s="31">
        <v>0</v>
      </c>
      <c r="K5" s="31">
        <v>0</v>
      </c>
      <c r="L5" s="31">
        <v>0</v>
      </c>
      <c r="M5" s="31">
        <v>0</v>
      </c>
    </row>
    <row r="6" spans="1:14" ht="30" x14ac:dyDescent="0.25">
      <c r="A6" s="11" t="s">
        <v>26</v>
      </c>
      <c r="B6" s="27" t="s">
        <v>332</v>
      </c>
      <c r="C6" s="31">
        <v>5071500</v>
      </c>
      <c r="D6" s="31">
        <v>5071500</v>
      </c>
      <c r="E6" s="31">
        <v>0</v>
      </c>
      <c r="F6" s="31">
        <v>0</v>
      </c>
      <c r="G6" s="31">
        <v>0</v>
      </c>
      <c r="H6" s="31">
        <v>4992867.5999999996</v>
      </c>
      <c r="I6" s="31">
        <v>4992867.5999999996</v>
      </c>
      <c r="J6" s="31">
        <v>0</v>
      </c>
      <c r="K6" s="31">
        <v>0</v>
      </c>
      <c r="L6" s="31">
        <v>0</v>
      </c>
      <c r="M6" s="31">
        <v>0</v>
      </c>
    </row>
    <row r="7" spans="1:14" x14ac:dyDescent="0.25">
      <c r="A7" s="11" t="s">
        <v>45</v>
      </c>
      <c r="B7" s="27" t="s">
        <v>201</v>
      </c>
      <c r="C7" s="31">
        <v>90000</v>
      </c>
      <c r="D7" s="31">
        <v>90000</v>
      </c>
      <c r="E7" s="31">
        <v>0</v>
      </c>
      <c r="F7" s="31">
        <v>0</v>
      </c>
      <c r="G7" s="31">
        <v>0</v>
      </c>
      <c r="H7" s="31">
        <v>75700</v>
      </c>
      <c r="I7" s="31">
        <v>75700</v>
      </c>
      <c r="J7" s="31">
        <v>0</v>
      </c>
      <c r="K7" s="31">
        <v>0</v>
      </c>
      <c r="L7" s="31">
        <v>0</v>
      </c>
      <c r="M7" s="31">
        <v>0</v>
      </c>
      <c r="N7" s="41" t="s">
        <v>495</v>
      </c>
    </row>
    <row r="8" spans="1:14" x14ac:dyDescent="0.25">
      <c r="A8" s="11" t="s">
        <v>143</v>
      </c>
      <c r="B8" s="27" t="s">
        <v>199</v>
      </c>
      <c r="C8" s="31">
        <v>70000</v>
      </c>
      <c r="D8" s="31">
        <v>70000</v>
      </c>
      <c r="E8" s="31">
        <v>0</v>
      </c>
      <c r="F8" s="31">
        <v>0</v>
      </c>
      <c r="G8" s="31">
        <v>0</v>
      </c>
      <c r="H8" s="31">
        <v>67017.600000000006</v>
      </c>
      <c r="I8" s="31">
        <v>67017.600000000006</v>
      </c>
      <c r="J8" s="31">
        <v>0</v>
      </c>
      <c r="K8" s="31">
        <v>0</v>
      </c>
      <c r="L8" s="31">
        <v>0</v>
      </c>
      <c r="M8" s="31">
        <v>0</v>
      </c>
      <c r="N8" s="41" t="s">
        <v>495</v>
      </c>
    </row>
    <row r="9" spans="1:14" x14ac:dyDescent="0.25">
      <c r="A9" s="11" t="s">
        <v>141</v>
      </c>
      <c r="B9" s="27" t="s">
        <v>197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</row>
    <row r="10" spans="1:14" x14ac:dyDescent="0.25">
      <c r="A10" s="11" t="s">
        <v>50</v>
      </c>
      <c r="B10" s="27" t="s">
        <v>193</v>
      </c>
      <c r="C10" s="31">
        <v>10049000</v>
      </c>
      <c r="D10" s="31">
        <v>10049000</v>
      </c>
      <c r="E10" s="31">
        <v>0</v>
      </c>
      <c r="F10" s="31">
        <v>0</v>
      </c>
      <c r="G10" s="31">
        <v>0</v>
      </c>
      <c r="H10" s="31">
        <v>10050059.200000001</v>
      </c>
      <c r="I10" s="31">
        <v>10039901.200000001</v>
      </c>
      <c r="J10" s="31">
        <v>0</v>
      </c>
      <c r="K10" s="31">
        <v>0</v>
      </c>
      <c r="L10" s="31">
        <v>10158</v>
      </c>
      <c r="M10" s="31">
        <v>0</v>
      </c>
    </row>
    <row r="11" spans="1:14" x14ac:dyDescent="0.25">
      <c r="A11" s="11" t="s">
        <v>106</v>
      </c>
      <c r="B11" s="27" t="s">
        <v>191</v>
      </c>
      <c r="C11" s="31">
        <v>10070000</v>
      </c>
      <c r="D11" s="31">
        <v>5970000</v>
      </c>
      <c r="E11" s="31">
        <v>0</v>
      </c>
      <c r="F11" s="31">
        <v>4100000</v>
      </c>
      <c r="G11" s="31">
        <v>5016200</v>
      </c>
      <c r="H11" s="31">
        <v>11710125.129999999</v>
      </c>
      <c r="I11" s="31">
        <v>5878622.2300000004</v>
      </c>
      <c r="J11" s="31">
        <v>0</v>
      </c>
      <c r="K11" s="31">
        <v>5769578.2599999998</v>
      </c>
      <c r="L11" s="31">
        <v>61924.639999999999</v>
      </c>
      <c r="M11" s="31">
        <v>4756371.05</v>
      </c>
    </row>
    <row r="12" spans="1:14" x14ac:dyDescent="0.25">
      <c r="A12" s="11" t="s">
        <v>114</v>
      </c>
      <c r="B12" s="27" t="s">
        <v>336</v>
      </c>
      <c r="C12" s="31">
        <v>5266000</v>
      </c>
      <c r="D12" s="31">
        <v>5266000</v>
      </c>
      <c r="E12" s="31">
        <v>0</v>
      </c>
      <c r="F12" s="31">
        <v>0</v>
      </c>
      <c r="G12" s="31">
        <v>5016200</v>
      </c>
      <c r="H12" s="31">
        <v>5326079.67</v>
      </c>
      <c r="I12" s="31">
        <v>5264155.0299999993</v>
      </c>
      <c r="J12" s="31">
        <v>0</v>
      </c>
      <c r="K12" s="31">
        <v>0</v>
      </c>
      <c r="L12" s="31">
        <v>61924.639999999999</v>
      </c>
      <c r="M12" s="31">
        <v>4756371.05</v>
      </c>
    </row>
    <row r="13" spans="1:14" x14ac:dyDescent="0.25">
      <c r="A13" s="11" t="s">
        <v>138</v>
      </c>
      <c r="B13" s="27" t="s">
        <v>187</v>
      </c>
      <c r="C13" s="31">
        <v>86710</v>
      </c>
      <c r="D13" s="31">
        <v>86710</v>
      </c>
      <c r="E13" s="31">
        <v>0</v>
      </c>
      <c r="F13" s="31">
        <v>0</v>
      </c>
      <c r="G13" s="31">
        <v>0</v>
      </c>
      <c r="H13" s="31">
        <v>80696.040000000008</v>
      </c>
      <c r="I13" s="31">
        <v>80696.040000000008</v>
      </c>
      <c r="J13" s="31">
        <v>0</v>
      </c>
      <c r="K13" s="31">
        <v>0</v>
      </c>
      <c r="L13" s="31">
        <v>0</v>
      </c>
      <c r="M13" s="31">
        <v>0</v>
      </c>
    </row>
    <row r="14" spans="1:14" ht="30" x14ac:dyDescent="0.25">
      <c r="A14" s="11" t="s">
        <v>137</v>
      </c>
      <c r="B14" s="27" t="s">
        <v>337</v>
      </c>
      <c r="C14" s="31">
        <v>93490</v>
      </c>
      <c r="D14" s="31">
        <v>93490</v>
      </c>
      <c r="E14" s="31">
        <v>0</v>
      </c>
      <c r="F14" s="31">
        <v>0</v>
      </c>
      <c r="G14" s="31">
        <v>0</v>
      </c>
      <c r="H14" s="31">
        <v>63753.679999999993</v>
      </c>
      <c r="I14" s="31">
        <v>63753.679999999993</v>
      </c>
      <c r="J14" s="31">
        <v>0</v>
      </c>
      <c r="K14" s="31">
        <v>0</v>
      </c>
      <c r="L14" s="31">
        <v>0</v>
      </c>
      <c r="M14" s="31">
        <v>0</v>
      </c>
    </row>
    <row r="15" spans="1:14" x14ac:dyDescent="0.25">
      <c r="A15" s="11" t="s">
        <v>136</v>
      </c>
      <c r="B15" s="27" t="s">
        <v>183</v>
      </c>
      <c r="C15" s="31">
        <v>1461070</v>
      </c>
      <c r="D15" s="31">
        <v>113300</v>
      </c>
      <c r="E15" s="31">
        <v>0</v>
      </c>
      <c r="F15" s="31">
        <v>1347770</v>
      </c>
      <c r="G15" s="31">
        <v>0</v>
      </c>
      <c r="H15" s="31">
        <v>1312961.75</v>
      </c>
      <c r="I15" s="31">
        <v>93469.19</v>
      </c>
      <c r="J15" s="31">
        <v>0</v>
      </c>
      <c r="K15" s="31">
        <v>1219492.56</v>
      </c>
      <c r="L15" s="31">
        <v>0</v>
      </c>
      <c r="M15" s="31">
        <v>0</v>
      </c>
    </row>
    <row r="16" spans="1:14" ht="30" x14ac:dyDescent="0.25">
      <c r="A16" s="11" t="s">
        <v>135</v>
      </c>
      <c r="B16" s="27" t="s">
        <v>181</v>
      </c>
      <c r="C16" s="31">
        <v>3162730</v>
      </c>
      <c r="D16" s="31">
        <v>410500</v>
      </c>
      <c r="E16" s="31">
        <v>0</v>
      </c>
      <c r="F16" s="31">
        <v>2752230</v>
      </c>
      <c r="G16" s="31">
        <v>0</v>
      </c>
      <c r="H16" s="31">
        <v>4926633.99</v>
      </c>
      <c r="I16" s="31">
        <v>376548.29000000004</v>
      </c>
      <c r="J16" s="31">
        <v>0</v>
      </c>
      <c r="K16" s="31">
        <v>4550085.7</v>
      </c>
      <c r="L16" s="31">
        <v>0</v>
      </c>
      <c r="M16" s="31">
        <v>0</v>
      </c>
      <c r="N16" s="41" t="s">
        <v>495</v>
      </c>
    </row>
    <row r="17" spans="1:14" x14ac:dyDescent="0.25">
      <c r="A17" s="11" t="s">
        <v>131</v>
      </c>
      <c r="B17" s="27" t="s">
        <v>179</v>
      </c>
      <c r="C17" s="31">
        <v>8447000</v>
      </c>
      <c r="D17" s="31">
        <v>8447000</v>
      </c>
      <c r="E17" s="31">
        <v>0</v>
      </c>
      <c r="F17" s="31">
        <v>0</v>
      </c>
      <c r="G17" s="31">
        <v>16745451</v>
      </c>
      <c r="H17" s="31">
        <v>8452213.5500000007</v>
      </c>
      <c r="I17" s="31">
        <v>8425663.9499999993</v>
      </c>
      <c r="J17" s="31">
        <v>0</v>
      </c>
      <c r="K17" s="31">
        <v>0</v>
      </c>
      <c r="L17" s="31">
        <v>26549.599999999999</v>
      </c>
      <c r="M17" s="31">
        <v>13159255.719999999</v>
      </c>
    </row>
    <row r="18" spans="1:14" x14ac:dyDescent="0.25">
      <c r="A18" s="11" t="s">
        <v>130</v>
      </c>
      <c r="B18" s="27" t="s">
        <v>341</v>
      </c>
      <c r="C18" s="31">
        <v>6985000</v>
      </c>
      <c r="D18" s="31">
        <v>6985000</v>
      </c>
      <c r="E18" s="31">
        <v>0</v>
      </c>
      <c r="F18" s="31">
        <v>0</v>
      </c>
      <c r="G18" s="31">
        <v>9515981</v>
      </c>
      <c r="H18" s="31">
        <v>6969072.0399999991</v>
      </c>
      <c r="I18" s="31">
        <v>6969072.0399999991</v>
      </c>
      <c r="J18" s="31">
        <v>0</v>
      </c>
      <c r="K18" s="31">
        <v>0</v>
      </c>
      <c r="L18" s="31">
        <v>0</v>
      </c>
      <c r="M18" s="31">
        <v>8549755.0800000001</v>
      </c>
    </row>
    <row r="19" spans="1:14" x14ac:dyDescent="0.25">
      <c r="A19" s="11" t="s">
        <v>262</v>
      </c>
      <c r="B19" s="27" t="s">
        <v>175</v>
      </c>
      <c r="C19" s="31">
        <v>231000</v>
      </c>
      <c r="D19" s="31">
        <v>231000</v>
      </c>
      <c r="E19" s="31">
        <v>0</v>
      </c>
      <c r="F19" s="31">
        <v>0</v>
      </c>
      <c r="G19" s="31">
        <v>798500</v>
      </c>
      <c r="H19" s="31">
        <v>254619.96</v>
      </c>
      <c r="I19" s="31">
        <v>228070.36</v>
      </c>
      <c r="J19" s="31">
        <v>0</v>
      </c>
      <c r="K19" s="31">
        <v>0</v>
      </c>
      <c r="L19" s="31">
        <v>26549.599999999999</v>
      </c>
      <c r="M19" s="31">
        <v>337941.52</v>
      </c>
    </row>
    <row r="20" spans="1:14" x14ac:dyDescent="0.25">
      <c r="A20" s="11" t="s">
        <v>257</v>
      </c>
      <c r="B20" s="27" t="s">
        <v>173</v>
      </c>
      <c r="C20" s="31">
        <v>1231000</v>
      </c>
      <c r="D20" s="31">
        <v>1231000</v>
      </c>
      <c r="E20" s="31">
        <v>0</v>
      </c>
      <c r="F20" s="31">
        <v>0</v>
      </c>
      <c r="G20" s="31">
        <v>6015970</v>
      </c>
      <c r="H20" s="31">
        <v>1228521.55</v>
      </c>
      <c r="I20" s="31">
        <v>1228521.55</v>
      </c>
      <c r="J20" s="31">
        <v>0</v>
      </c>
      <c r="K20" s="31">
        <v>0</v>
      </c>
      <c r="L20" s="31">
        <v>0</v>
      </c>
      <c r="M20" s="31">
        <v>4104655.63</v>
      </c>
    </row>
    <row r="21" spans="1:14" x14ac:dyDescent="0.25">
      <c r="A21" s="11" t="s">
        <v>253</v>
      </c>
      <c r="B21" s="27" t="s">
        <v>171</v>
      </c>
      <c r="C21" s="31">
        <v>0</v>
      </c>
      <c r="D21" s="31">
        <v>0</v>
      </c>
      <c r="E21" s="31">
        <v>0</v>
      </c>
      <c r="F21" s="31">
        <v>0</v>
      </c>
      <c r="G21" s="31">
        <v>415000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166903.49</v>
      </c>
    </row>
    <row r="22" spans="1:14" ht="30" x14ac:dyDescent="0.25">
      <c r="A22" s="11" t="s">
        <v>129</v>
      </c>
      <c r="B22" s="27" t="s">
        <v>168</v>
      </c>
      <c r="C22" s="31">
        <v>539800</v>
      </c>
      <c r="D22" s="31">
        <v>414500</v>
      </c>
      <c r="E22" s="31">
        <v>125300</v>
      </c>
      <c r="F22" s="31">
        <v>0</v>
      </c>
      <c r="G22" s="31">
        <v>1695000</v>
      </c>
      <c r="H22" s="31">
        <v>530954.82999999996</v>
      </c>
      <c r="I22" s="31">
        <v>405654.83</v>
      </c>
      <c r="J22" s="31">
        <v>125300</v>
      </c>
      <c r="K22" s="31">
        <v>0</v>
      </c>
      <c r="L22" s="31">
        <v>0</v>
      </c>
      <c r="M22" s="31">
        <v>1331723.6600000001</v>
      </c>
    </row>
    <row r="23" spans="1:14" x14ac:dyDescent="0.25">
      <c r="A23" s="11" t="s">
        <v>127</v>
      </c>
      <c r="B23" s="27" t="s">
        <v>344</v>
      </c>
      <c r="C23" s="31">
        <v>389800</v>
      </c>
      <c r="D23" s="31">
        <v>264500</v>
      </c>
      <c r="E23" s="31">
        <v>125300</v>
      </c>
      <c r="F23" s="31">
        <v>0</v>
      </c>
      <c r="G23" s="31">
        <v>1038000</v>
      </c>
      <c r="H23" s="31">
        <v>387741.47000000003</v>
      </c>
      <c r="I23" s="31">
        <v>262441.46999999997</v>
      </c>
      <c r="J23" s="31">
        <v>125300</v>
      </c>
      <c r="K23" s="31">
        <v>0</v>
      </c>
      <c r="L23" s="31">
        <v>0</v>
      </c>
      <c r="M23" s="31">
        <v>758997.67999999993</v>
      </c>
    </row>
    <row r="24" spans="1:14" ht="30" x14ac:dyDescent="0.25">
      <c r="A24" s="11" t="s">
        <v>125</v>
      </c>
      <c r="B24" s="27" t="s">
        <v>345</v>
      </c>
      <c r="C24" s="31">
        <v>150000</v>
      </c>
      <c r="D24" s="31">
        <v>150000</v>
      </c>
      <c r="E24" s="31">
        <v>0</v>
      </c>
      <c r="F24" s="31">
        <v>0</v>
      </c>
      <c r="G24" s="31">
        <v>657000</v>
      </c>
      <c r="H24" s="31">
        <v>143213.36000000002</v>
      </c>
      <c r="I24" s="31">
        <v>143213.36000000002</v>
      </c>
      <c r="J24" s="31">
        <v>0</v>
      </c>
      <c r="K24" s="31">
        <v>0</v>
      </c>
      <c r="L24" s="31">
        <v>0</v>
      </c>
      <c r="M24" s="31">
        <v>572725.98</v>
      </c>
    </row>
    <row r="25" spans="1:14" ht="30" x14ac:dyDescent="0.25">
      <c r="A25" s="11" t="s">
        <v>123</v>
      </c>
      <c r="B25" s="27" t="s">
        <v>164</v>
      </c>
      <c r="C25" s="31">
        <v>598000</v>
      </c>
      <c r="D25" s="31">
        <v>598000</v>
      </c>
      <c r="E25" s="31">
        <v>0</v>
      </c>
      <c r="F25" s="31">
        <v>0</v>
      </c>
      <c r="G25" s="31">
        <v>421141</v>
      </c>
      <c r="H25" s="31">
        <v>1928339.23</v>
      </c>
      <c r="I25" s="31">
        <v>588196.53</v>
      </c>
      <c r="J25" s="31">
        <v>0</v>
      </c>
      <c r="K25" s="31">
        <v>0</v>
      </c>
      <c r="L25" s="31">
        <v>1340142.7</v>
      </c>
      <c r="M25" s="31">
        <v>339686.89</v>
      </c>
    </row>
    <row r="26" spans="1:14" x14ac:dyDescent="0.25">
      <c r="A26" s="11" t="s">
        <v>231</v>
      </c>
      <c r="B26" s="27" t="s">
        <v>346</v>
      </c>
      <c r="C26" s="31">
        <v>518000</v>
      </c>
      <c r="D26" s="31">
        <v>518000</v>
      </c>
      <c r="E26" s="31">
        <v>0</v>
      </c>
      <c r="F26" s="31">
        <v>0</v>
      </c>
      <c r="G26" s="31">
        <v>421141</v>
      </c>
      <c r="H26" s="31">
        <v>1848678.1800000002</v>
      </c>
      <c r="I26" s="31">
        <v>508535.48</v>
      </c>
      <c r="J26" s="31">
        <v>0</v>
      </c>
      <c r="K26" s="31">
        <v>0</v>
      </c>
      <c r="L26" s="31">
        <v>1340142.7</v>
      </c>
      <c r="M26" s="31">
        <v>339686.89</v>
      </c>
    </row>
    <row r="27" spans="1:14" x14ac:dyDescent="0.25">
      <c r="A27" s="11" t="s">
        <v>224</v>
      </c>
      <c r="B27" s="27" t="s">
        <v>160</v>
      </c>
      <c r="C27" s="31">
        <v>80000</v>
      </c>
      <c r="D27" s="31">
        <v>80000</v>
      </c>
      <c r="E27" s="31">
        <v>0</v>
      </c>
      <c r="F27" s="31">
        <v>0</v>
      </c>
      <c r="G27" s="31">
        <v>0</v>
      </c>
      <c r="H27" s="31">
        <v>79661.05</v>
      </c>
      <c r="I27" s="31">
        <v>79661.05</v>
      </c>
      <c r="J27" s="31">
        <v>0</v>
      </c>
      <c r="K27" s="31">
        <v>0</v>
      </c>
      <c r="L27" s="31">
        <v>0</v>
      </c>
      <c r="M27" s="31">
        <v>0</v>
      </c>
      <c r="N27" s="41" t="s">
        <v>495</v>
      </c>
    </row>
    <row r="28" spans="1:14" x14ac:dyDescent="0.25">
      <c r="A28" s="11" t="s">
        <v>121</v>
      </c>
      <c r="B28" s="27" t="s">
        <v>158</v>
      </c>
      <c r="C28" s="31">
        <v>890000</v>
      </c>
      <c r="D28" s="31">
        <v>890000</v>
      </c>
      <c r="E28" s="31">
        <v>0</v>
      </c>
      <c r="F28" s="31">
        <v>0</v>
      </c>
      <c r="G28" s="31">
        <v>129190</v>
      </c>
      <c r="H28" s="31">
        <v>904267.91</v>
      </c>
      <c r="I28" s="31">
        <v>887377.57000000007</v>
      </c>
      <c r="J28" s="31">
        <v>0</v>
      </c>
      <c r="K28" s="31">
        <v>0</v>
      </c>
      <c r="L28" s="31">
        <v>16890.34</v>
      </c>
      <c r="M28" s="31">
        <v>111823.39</v>
      </c>
    </row>
    <row r="29" spans="1:14" ht="30" x14ac:dyDescent="0.25">
      <c r="A29" s="11" t="s">
        <v>347</v>
      </c>
      <c r="B29" s="27" t="s">
        <v>348</v>
      </c>
      <c r="C29" s="31">
        <v>0</v>
      </c>
      <c r="D29" s="31">
        <v>0</v>
      </c>
      <c r="E29" s="31">
        <v>0</v>
      </c>
      <c r="F29" s="31">
        <v>0</v>
      </c>
      <c r="G29" s="31">
        <v>13433000</v>
      </c>
      <c r="H29" s="31">
        <v>258484.68000000005</v>
      </c>
      <c r="I29" s="31">
        <v>0</v>
      </c>
      <c r="J29" s="31">
        <v>0</v>
      </c>
      <c r="K29" s="31">
        <v>0</v>
      </c>
      <c r="L29" s="31">
        <v>258484.68000000005</v>
      </c>
      <c r="M29" s="31">
        <v>13177201.34</v>
      </c>
    </row>
    <row r="30" spans="1:14" x14ac:dyDescent="0.25">
      <c r="A30" s="11" t="s">
        <v>349</v>
      </c>
      <c r="B30" s="27" t="s">
        <v>350</v>
      </c>
      <c r="C30" s="31">
        <v>0</v>
      </c>
      <c r="D30" s="31">
        <v>0</v>
      </c>
      <c r="E30" s="31">
        <v>0</v>
      </c>
      <c r="F30" s="31">
        <v>0</v>
      </c>
      <c r="G30" s="31">
        <v>13433000</v>
      </c>
      <c r="H30" s="31">
        <v>258484.68000000005</v>
      </c>
      <c r="I30" s="31">
        <v>0</v>
      </c>
      <c r="J30" s="31">
        <v>0</v>
      </c>
      <c r="K30" s="31">
        <v>0</v>
      </c>
      <c r="L30" s="31">
        <v>258484.68000000005</v>
      </c>
      <c r="M30" s="31">
        <v>13177201.34</v>
      </c>
    </row>
    <row r="31" spans="1:14" ht="0" hidden="1" customHeight="1" thickTop="1" x14ac:dyDescent="0.25"/>
    <row r="32" spans="1:14" ht="18" customHeight="1" x14ac:dyDescent="0.25"/>
  </sheetData>
  <mergeCells count="4">
    <mergeCell ref="C2:G2"/>
    <mergeCell ref="H2:M2"/>
    <mergeCell ref="A2:A3"/>
    <mergeCell ref="B2:B3"/>
  </mergeCells>
  <pageMargins left="1" right="1" top="1" bottom="1" header="1" footer="1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8E10A-0E7C-419F-A117-67426F21F0CD}">
  <dimension ref="A1:L32"/>
  <sheetViews>
    <sheetView showGridLines="0" workbookViewId="0">
      <selection sqref="A1:XFD3"/>
    </sheetView>
  </sheetViews>
  <sheetFormatPr defaultColWidth="9.140625" defaultRowHeight="15" x14ac:dyDescent="0.25"/>
  <cols>
    <col min="1" max="1" width="13.7109375" style="8" customWidth="1"/>
    <col min="2" max="2" width="61.7109375" style="8" customWidth="1"/>
    <col min="3" max="11" width="15.140625" style="8" customWidth="1"/>
    <col min="12" max="16384" width="9.140625" style="8"/>
  </cols>
  <sheetData>
    <row r="1" spans="1:12" customFormat="1" x14ac:dyDescent="0.25">
      <c r="A1" s="46" t="s">
        <v>510</v>
      </c>
    </row>
    <row r="2" spans="1:12" ht="16.5" customHeight="1" x14ac:dyDescent="0.25">
      <c r="A2" s="53" t="s">
        <v>2</v>
      </c>
      <c r="B2" s="54" t="s">
        <v>3</v>
      </c>
      <c r="C2" s="54" t="s">
        <v>212</v>
      </c>
      <c r="D2" s="51"/>
      <c r="E2" s="51"/>
      <c r="F2" s="51"/>
      <c r="G2" s="54" t="s">
        <v>211</v>
      </c>
      <c r="H2" s="51"/>
      <c r="I2" s="51"/>
      <c r="J2" s="51"/>
      <c r="K2" s="51"/>
    </row>
    <row r="3" spans="1:12" ht="60" x14ac:dyDescent="0.25">
      <c r="A3" s="53"/>
      <c r="B3" s="54"/>
      <c r="C3" s="24" t="s">
        <v>210</v>
      </c>
      <c r="D3" s="24" t="s">
        <v>148</v>
      </c>
      <c r="E3" s="24" t="s">
        <v>118</v>
      </c>
      <c r="F3" s="24" t="s">
        <v>209</v>
      </c>
      <c r="G3" s="24" t="s">
        <v>210</v>
      </c>
      <c r="H3" s="24" t="s">
        <v>148</v>
      </c>
      <c r="I3" s="24" t="s">
        <v>118</v>
      </c>
      <c r="J3" s="24" t="s">
        <v>145</v>
      </c>
      <c r="K3" s="24" t="s">
        <v>209</v>
      </c>
    </row>
    <row r="4" spans="1:12" ht="30" x14ac:dyDescent="0.25">
      <c r="A4" s="11" t="s">
        <v>208</v>
      </c>
      <c r="B4" s="23" t="s">
        <v>207</v>
      </c>
      <c r="C4" s="22">
        <f t="shared" ref="C4:K4" si="0">C5+C11+C12+C18+C23+C26+C29+C30</f>
        <v>45318675</v>
      </c>
      <c r="D4" s="22">
        <f t="shared" si="0"/>
        <v>36925675</v>
      </c>
      <c r="E4" s="22">
        <f t="shared" si="0"/>
        <v>8393000</v>
      </c>
      <c r="F4" s="22">
        <f t="shared" si="0"/>
        <v>38929750</v>
      </c>
      <c r="G4" s="22">
        <f t="shared" si="0"/>
        <v>39280668.479999997</v>
      </c>
      <c r="H4" s="22">
        <f t="shared" si="0"/>
        <v>34750022.030000001</v>
      </c>
      <c r="I4" s="22">
        <f t="shared" si="0"/>
        <v>3691462.8899999997</v>
      </c>
      <c r="J4" s="22">
        <f t="shared" si="0"/>
        <v>839183.56</v>
      </c>
      <c r="K4" s="22">
        <f t="shared" si="0"/>
        <v>34311813.260000005</v>
      </c>
    </row>
    <row r="5" spans="1:12" x14ac:dyDescent="0.25">
      <c r="A5" s="11" t="s">
        <v>206</v>
      </c>
      <c r="B5" s="27" t="s">
        <v>205</v>
      </c>
      <c r="C5" s="18">
        <f t="shared" ref="C5:K5" si="1">C6+C7+C8+C9+C10</f>
        <v>5725375</v>
      </c>
      <c r="D5" s="18">
        <f t="shared" si="1"/>
        <v>5725375</v>
      </c>
      <c r="E5" s="18">
        <f t="shared" si="1"/>
        <v>0</v>
      </c>
      <c r="F5" s="18">
        <f t="shared" si="1"/>
        <v>0</v>
      </c>
      <c r="G5" s="18">
        <f t="shared" si="1"/>
        <v>5314245.45</v>
      </c>
      <c r="H5" s="18">
        <f t="shared" si="1"/>
        <v>5268058.38</v>
      </c>
      <c r="I5" s="18">
        <f t="shared" si="1"/>
        <v>0</v>
      </c>
      <c r="J5" s="18">
        <f t="shared" si="1"/>
        <v>46187.07</v>
      </c>
      <c r="K5" s="18">
        <f t="shared" si="1"/>
        <v>0</v>
      </c>
    </row>
    <row r="6" spans="1:12" ht="30" x14ac:dyDescent="0.25">
      <c r="A6" s="11" t="s">
        <v>204</v>
      </c>
      <c r="B6" s="27" t="s">
        <v>203</v>
      </c>
      <c r="C6" s="18">
        <v>4908475</v>
      </c>
      <c r="D6" s="18">
        <v>4908475</v>
      </c>
      <c r="E6" s="18">
        <v>0</v>
      </c>
      <c r="F6" s="18">
        <v>0</v>
      </c>
      <c r="G6" s="18">
        <v>4671759.3500000006</v>
      </c>
      <c r="H6" s="18">
        <v>4625572.28</v>
      </c>
      <c r="I6" s="18">
        <v>0</v>
      </c>
      <c r="J6" s="18">
        <v>46187.07</v>
      </c>
      <c r="K6" s="18">
        <v>0</v>
      </c>
    </row>
    <row r="7" spans="1:12" x14ac:dyDescent="0.25">
      <c r="A7" s="11" t="s">
        <v>202</v>
      </c>
      <c r="B7" s="27" t="s">
        <v>201</v>
      </c>
      <c r="C7" s="18">
        <v>466900</v>
      </c>
      <c r="D7" s="18">
        <v>466900</v>
      </c>
      <c r="E7" s="18">
        <v>0</v>
      </c>
      <c r="F7" s="18">
        <v>0</v>
      </c>
      <c r="G7" s="18">
        <v>414452.30000000005</v>
      </c>
      <c r="H7" s="18">
        <v>414452.30000000005</v>
      </c>
      <c r="I7" s="18">
        <v>0</v>
      </c>
      <c r="J7" s="18">
        <v>0</v>
      </c>
      <c r="K7" s="18">
        <v>0</v>
      </c>
      <c r="L7" s="41" t="s">
        <v>495</v>
      </c>
    </row>
    <row r="8" spans="1:12" x14ac:dyDescent="0.25">
      <c r="A8" s="11" t="s">
        <v>200</v>
      </c>
      <c r="B8" s="27" t="s">
        <v>199</v>
      </c>
      <c r="C8" s="18">
        <v>50000</v>
      </c>
      <c r="D8" s="18">
        <v>50000</v>
      </c>
      <c r="E8" s="18">
        <v>0</v>
      </c>
      <c r="F8" s="18">
        <v>0</v>
      </c>
      <c r="G8" s="18">
        <v>49033.8</v>
      </c>
      <c r="H8" s="18">
        <v>49033.8</v>
      </c>
      <c r="I8" s="18">
        <v>0</v>
      </c>
      <c r="J8" s="18">
        <v>0</v>
      </c>
      <c r="K8" s="18">
        <v>0</v>
      </c>
      <c r="L8" s="41" t="s">
        <v>495</v>
      </c>
    </row>
    <row r="9" spans="1:12" x14ac:dyDescent="0.25">
      <c r="A9" s="11" t="s">
        <v>198</v>
      </c>
      <c r="B9" s="27" t="s">
        <v>197</v>
      </c>
      <c r="C9" s="18">
        <v>100000</v>
      </c>
      <c r="D9" s="18">
        <v>100000</v>
      </c>
      <c r="E9" s="18">
        <v>0</v>
      </c>
      <c r="F9" s="18">
        <v>0</v>
      </c>
      <c r="G9" s="18">
        <v>99000</v>
      </c>
      <c r="H9" s="18">
        <v>99000</v>
      </c>
      <c r="I9" s="18">
        <v>0</v>
      </c>
      <c r="J9" s="18">
        <v>0</v>
      </c>
      <c r="K9" s="18">
        <v>0</v>
      </c>
    </row>
    <row r="10" spans="1:12" x14ac:dyDescent="0.25">
      <c r="A10" s="11" t="s">
        <v>196</v>
      </c>
      <c r="B10" s="27" t="s">
        <v>195</v>
      </c>
      <c r="C10" s="18">
        <v>200000</v>
      </c>
      <c r="D10" s="18">
        <v>200000</v>
      </c>
      <c r="E10" s="18">
        <v>0</v>
      </c>
      <c r="F10" s="18">
        <v>0</v>
      </c>
      <c r="G10" s="18">
        <v>80000</v>
      </c>
      <c r="H10" s="18">
        <v>80000</v>
      </c>
      <c r="I10" s="18">
        <v>0</v>
      </c>
      <c r="J10" s="18">
        <v>0</v>
      </c>
      <c r="K10" s="18">
        <v>0</v>
      </c>
      <c r="L10" s="41" t="s">
        <v>495</v>
      </c>
    </row>
    <row r="11" spans="1:12" x14ac:dyDescent="0.25">
      <c r="A11" s="11" t="s">
        <v>194</v>
      </c>
      <c r="B11" s="27" t="s">
        <v>193</v>
      </c>
      <c r="C11" s="18">
        <v>11160700</v>
      </c>
      <c r="D11" s="18">
        <v>11160700</v>
      </c>
      <c r="E11" s="18">
        <v>0</v>
      </c>
      <c r="F11" s="18">
        <v>0</v>
      </c>
      <c r="G11" s="18">
        <v>11136582.690000001</v>
      </c>
      <c r="H11" s="18">
        <v>11136582.690000001</v>
      </c>
      <c r="I11" s="18">
        <v>0</v>
      </c>
      <c r="J11" s="18">
        <v>0</v>
      </c>
      <c r="K11" s="18">
        <v>0</v>
      </c>
    </row>
    <row r="12" spans="1:12" x14ac:dyDescent="0.25">
      <c r="A12" s="11" t="s">
        <v>192</v>
      </c>
      <c r="B12" s="27" t="s">
        <v>191</v>
      </c>
      <c r="C12" s="18">
        <v>14544000</v>
      </c>
      <c r="D12" s="18">
        <v>6151000</v>
      </c>
      <c r="E12" s="18">
        <v>8393000</v>
      </c>
      <c r="F12" s="18">
        <v>9247000</v>
      </c>
      <c r="G12" s="18">
        <v>8504073.8399999999</v>
      </c>
      <c r="H12" s="18">
        <v>4743729.99</v>
      </c>
      <c r="I12" s="18">
        <v>3691462.8899999997</v>
      </c>
      <c r="J12" s="18">
        <v>68880.960000000006</v>
      </c>
      <c r="K12" s="18">
        <v>8340021.4399999995</v>
      </c>
    </row>
    <row r="13" spans="1:12" x14ac:dyDescent="0.25">
      <c r="A13" s="11" t="s">
        <v>190</v>
      </c>
      <c r="B13" s="27" t="s">
        <v>189</v>
      </c>
      <c r="C13" s="18">
        <v>4487000</v>
      </c>
      <c r="D13" s="18">
        <v>4487000</v>
      </c>
      <c r="E13" s="18">
        <v>0</v>
      </c>
      <c r="F13" s="18">
        <v>9247000</v>
      </c>
      <c r="G13" s="18">
        <v>4046068.59</v>
      </c>
      <c r="H13" s="18">
        <v>3977187.63</v>
      </c>
      <c r="I13" s="18">
        <v>0</v>
      </c>
      <c r="J13" s="18">
        <v>68880.960000000006</v>
      </c>
      <c r="K13" s="18">
        <v>8340021.4399999995</v>
      </c>
    </row>
    <row r="14" spans="1:12" x14ac:dyDescent="0.25">
      <c r="A14" s="11" t="s">
        <v>188</v>
      </c>
      <c r="B14" s="27" t="s">
        <v>187</v>
      </c>
      <c r="C14" s="18">
        <v>200000</v>
      </c>
      <c r="D14" s="18">
        <v>200000</v>
      </c>
      <c r="E14" s="18">
        <v>0</v>
      </c>
      <c r="F14" s="18">
        <v>0</v>
      </c>
      <c r="G14" s="18">
        <v>173640.9</v>
      </c>
      <c r="H14" s="18">
        <v>173640.9</v>
      </c>
      <c r="I14" s="18">
        <v>0</v>
      </c>
      <c r="J14" s="18">
        <v>0</v>
      </c>
      <c r="K14" s="18">
        <v>0</v>
      </c>
    </row>
    <row r="15" spans="1:12" ht="30" x14ac:dyDescent="0.25">
      <c r="A15" s="11" t="s">
        <v>186</v>
      </c>
      <c r="B15" s="27" t="s">
        <v>185</v>
      </c>
      <c r="C15" s="18">
        <v>314000</v>
      </c>
      <c r="D15" s="18">
        <v>314000</v>
      </c>
      <c r="E15" s="18">
        <v>0</v>
      </c>
      <c r="F15" s="18">
        <v>0</v>
      </c>
      <c r="G15" s="18">
        <v>308315.39</v>
      </c>
      <c r="H15" s="18">
        <v>308315.39</v>
      </c>
      <c r="I15" s="18">
        <v>0</v>
      </c>
      <c r="J15" s="18">
        <v>0</v>
      </c>
      <c r="K15" s="18">
        <v>0</v>
      </c>
    </row>
    <row r="16" spans="1:12" x14ac:dyDescent="0.25">
      <c r="A16" s="11" t="s">
        <v>184</v>
      </c>
      <c r="B16" s="27" t="s">
        <v>183</v>
      </c>
      <c r="C16" s="18">
        <v>1323000</v>
      </c>
      <c r="D16" s="18">
        <v>100000</v>
      </c>
      <c r="E16" s="18">
        <v>1223000</v>
      </c>
      <c r="F16" s="18">
        <v>0</v>
      </c>
      <c r="G16" s="18">
        <v>899437.7</v>
      </c>
      <c r="H16" s="18">
        <v>56687.57</v>
      </c>
      <c r="I16" s="18">
        <v>842750.12999999989</v>
      </c>
      <c r="J16" s="18">
        <v>0</v>
      </c>
      <c r="K16" s="18">
        <v>0</v>
      </c>
    </row>
    <row r="17" spans="1:12" ht="30" x14ac:dyDescent="0.25">
      <c r="A17" s="11" t="s">
        <v>182</v>
      </c>
      <c r="B17" s="27" t="s">
        <v>181</v>
      </c>
      <c r="C17" s="18">
        <v>8220000</v>
      </c>
      <c r="D17" s="18">
        <v>1050000</v>
      </c>
      <c r="E17" s="18">
        <v>7170000</v>
      </c>
      <c r="F17" s="18">
        <v>0</v>
      </c>
      <c r="G17" s="18">
        <v>3076611.2600000002</v>
      </c>
      <c r="H17" s="18">
        <v>227898.49999999997</v>
      </c>
      <c r="I17" s="18">
        <v>2848712.76</v>
      </c>
      <c r="J17" s="18">
        <v>0</v>
      </c>
      <c r="K17" s="18">
        <v>0</v>
      </c>
      <c r="L17" s="41" t="s">
        <v>495</v>
      </c>
    </row>
    <row r="18" spans="1:12" x14ac:dyDescent="0.25">
      <c r="A18" s="11" t="s">
        <v>180</v>
      </c>
      <c r="B18" s="27" t="s">
        <v>179</v>
      </c>
      <c r="C18" s="18">
        <v>10415000</v>
      </c>
      <c r="D18" s="18">
        <v>10415000</v>
      </c>
      <c r="E18" s="18">
        <v>0</v>
      </c>
      <c r="F18" s="18">
        <v>18453000</v>
      </c>
      <c r="G18" s="18">
        <v>10195112.67</v>
      </c>
      <c r="H18" s="18">
        <v>10195112.67</v>
      </c>
      <c r="I18" s="18">
        <v>0</v>
      </c>
      <c r="J18" s="18">
        <v>0</v>
      </c>
      <c r="K18" s="18">
        <v>15146621.370000001</v>
      </c>
    </row>
    <row r="19" spans="1:12" x14ac:dyDescent="0.25">
      <c r="A19" s="11" t="s">
        <v>178</v>
      </c>
      <c r="B19" s="27" t="s">
        <v>177</v>
      </c>
      <c r="C19" s="18">
        <v>9546000</v>
      </c>
      <c r="D19" s="18">
        <v>9546000</v>
      </c>
      <c r="E19" s="18">
        <v>0</v>
      </c>
      <c r="F19" s="18">
        <v>8294025</v>
      </c>
      <c r="G19" s="18">
        <v>9366160.0800000001</v>
      </c>
      <c r="H19" s="18">
        <v>9366160.0800000001</v>
      </c>
      <c r="I19" s="18">
        <v>0</v>
      </c>
      <c r="J19" s="18">
        <v>0</v>
      </c>
      <c r="K19" s="18">
        <v>7728119.7000000002</v>
      </c>
    </row>
    <row r="20" spans="1:12" x14ac:dyDescent="0.25">
      <c r="A20" s="11" t="s">
        <v>176</v>
      </c>
      <c r="B20" s="27" t="s">
        <v>175</v>
      </c>
      <c r="C20" s="18">
        <v>379000</v>
      </c>
      <c r="D20" s="18">
        <v>379000</v>
      </c>
      <c r="E20" s="18">
        <v>0</v>
      </c>
      <c r="F20" s="18">
        <v>1905415</v>
      </c>
      <c r="G20" s="18">
        <v>371152.6</v>
      </c>
      <c r="H20" s="18">
        <v>371152.6</v>
      </c>
      <c r="I20" s="18">
        <v>0</v>
      </c>
      <c r="J20" s="18">
        <v>0</v>
      </c>
      <c r="K20" s="18">
        <v>1100205.04</v>
      </c>
    </row>
    <row r="21" spans="1:12" x14ac:dyDescent="0.25">
      <c r="A21" s="11" t="s">
        <v>174</v>
      </c>
      <c r="B21" s="27" t="s">
        <v>173</v>
      </c>
      <c r="C21" s="18">
        <v>490000</v>
      </c>
      <c r="D21" s="18">
        <v>490000</v>
      </c>
      <c r="E21" s="18">
        <v>0</v>
      </c>
      <c r="F21" s="18">
        <v>8224400</v>
      </c>
      <c r="G21" s="18">
        <v>457799.99</v>
      </c>
      <c r="H21" s="18">
        <v>457799.99</v>
      </c>
      <c r="I21" s="18">
        <v>0</v>
      </c>
      <c r="J21" s="18">
        <v>0</v>
      </c>
      <c r="K21" s="18">
        <v>6318296.6299999999</v>
      </c>
    </row>
    <row r="22" spans="1:12" x14ac:dyDescent="0.25">
      <c r="A22" s="11" t="s">
        <v>172</v>
      </c>
      <c r="B22" s="27" t="s">
        <v>171</v>
      </c>
      <c r="C22" s="18">
        <v>0</v>
      </c>
      <c r="D22" s="18">
        <v>0</v>
      </c>
      <c r="E22" s="18">
        <v>0</v>
      </c>
      <c r="F22" s="18">
        <v>29160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</row>
    <row r="23" spans="1:12" ht="30" x14ac:dyDescent="0.25">
      <c r="A23" s="11" t="s">
        <v>170</v>
      </c>
      <c r="B23" s="27" t="s">
        <v>168</v>
      </c>
      <c r="C23" s="18">
        <v>841000</v>
      </c>
      <c r="D23" s="18">
        <v>841000</v>
      </c>
      <c r="E23" s="18">
        <v>0</v>
      </c>
      <c r="F23" s="18">
        <v>1190000</v>
      </c>
      <c r="G23" s="18">
        <v>815717.92999999993</v>
      </c>
      <c r="H23" s="18">
        <v>815717.92999999993</v>
      </c>
      <c r="I23" s="18">
        <v>0</v>
      </c>
      <c r="J23" s="18">
        <v>0</v>
      </c>
      <c r="K23" s="18">
        <v>1041823.1300000001</v>
      </c>
    </row>
    <row r="24" spans="1:12" ht="30" x14ac:dyDescent="0.25">
      <c r="A24" s="11" t="s">
        <v>169</v>
      </c>
      <c r="B24" s="27" t="s">
        <v>168</v>
      </c>
      <c r="C24" s="18">
        <v>291000</v>
      </c>
      <c r="D24" s="18">
        <v>291000</v>
      </c>
      <c r="E24" s="18">
        <v>0</v>
      </c>
      <c r="F24" s="18">
        <v>738000</v>
      </c>
      <c r="G24" s="18">
        <v>290486.21000000002</v>
      </c>
      <c r="H24" s="18">
        <v>290486.21000000002</v>
      </c>
      <c r="I24" s="18">
        <v>0</v>
      </c>
      <c r="J24" s="18">
        <v>0</v>
      </c>
      <c r="K24" s="18">
        <v>682838.9</v>
      </c>
    </row>
    <row r="25" spans="1:12" ht="30" x14ac:dyDescent="0.25">
      <c r="A25" s="11" t="s">
        <v>167</v>
      </c>
      <c r="B25" s="27" t="s">
        <v>166</v>
      </c>
      <c r="C25" s="18">
        <v>550000</v>
      </c>
      <c r="D25" s="18">
        <v>550000</v>
      </c>
      <c r="E25" s="18">
        <v>0</v>
      </c>
      <c r="F25" s="18">
        <v>452000</v>
      </c>
      <c r="G25" s="18">
        <v>525231.72</v>
      </c>
      <c r="H25" s="18">
        <v>525231.72</v>
      </c>
      <c r="I25" s="18">
        <v>0</v>
      </c>
      <c r="J25" s="18">
        <v>0</v>
      </c>
      <c r="K25" s="18">
        <v>358984.23</v>
      </c>
    </row>
    <row r="26" spans="1:12" ht="30" x14ac:dyDescent="0.25">
      <c r="A26" s="11" t="s">
        <v>165</v>
      </c>
      <c r="B26" s="27" t="s">
        <v>164</v>
      </c>
      <c r="C26" s="18">
        <v>1732600</v>
      </c>
      <c r="D26" s="18">
        <v>1732600</v>
      </c>
      <c r="E26" s="18">
        <v>0</v>
      </c>
      <c r="F26" s="18">
        <v>145000</v>
      </c>
      <c r="G26" s="18">
        <v>2090227.27</v>
      </c>
      <c r="H26" s="18">
        <v>1692492.29</v>
      </c>
      <c r="I26" s="18">
        <v>0</v>
      </c>
      <c r="J26" s="18">
        <v>397734.98</v>
      </c>
      <c r="K26" s="18">
        <v>112415.73</v>
      </c>
    </row>
    <row r="27" spans="1:12" ht="30" x14ac:dyDescent="0.25">
      <c r="A27" s="11" t="s">
        <v>163</v>
      </c>
      <c r="B27" s="27" t="s">
        <v>162</v>
      </c>
      <c r="C27" s="18">
        <v>960000</v>
      </c>
      <c r="D27" s="18">
        <v>960000</v>
      </c>
      <c r="E27" s="18">
        <v>0</v>
      </c>
      <c r="F27" s="18">
        <v>145000</v>
      </c>
      <c r="G27" s="18">
        <v>1320551.27</v>
      </c>
      <c r="H27" s="18">
        <v>922816.29</v>
      </c>
      <c r="I27" s="18">
        <v>0</v>
      </c>
      <c r="J27" s="18">
        <v>397734.98</v>
      </c>
      <c r="K27" s="18">
        <v>112415.73</v>
      </c>
    </row>
    <row r="28" spans="1:12" x14ac:dyDescent="0.25">
      <c r="A28" s="11" t="s">
        <v>161</v>
      </c>
      <c r="B28" s="27" t="s">
        <v>160</v>
      </c>
      <c r="C28" s="18">
        <v>772600</v>
      </c>
      <c r="D28" s="18">
        <v>772600</v>
      </c>
      <c r="E28" s="18">
        <v>0</v>
      </c>
      <c r="F28" s="18">
        <v>0</v>
      </c>
      <c r="G28" s="18">
        <v>769676</v>
      </c>
      <c r="H28" s="18">
        <v>769676</v>
      </c>
      <c r="I28" s="18">
        <v>0</v>
      </c>
      <c r="J28" s="18">
        <v>0</v>
      </c>
      <c r="K28" s="18">
        <v>0</v>
      </c>
      <c r="L28" s="41" t="s">
        <v>495</v>
      </c>
    </row>
    <row r="29" spans="1:12" x14ac:dyDescent="0.25">
      <c r="A29" s="11" t="s">
        <v>159</v>
      </c>
      <c r="B29" s="27" t="s">
        <v>158</v>
      </c>
      <c r="C29" s="18">
        <v>900000</v>
      </c>
      <c r="D29" s="18">
        <v>900000</v>
      </c>
      <c r="E29" s="18">
        <v>0</v>
      </c>
      <c r="F29" s="18">
        <v>49750</v>
      </c>
      <c r="G29" s="18">
        <v>1014356.0800000001</v>
      </c>
      <c r="H29" s="18">
        <v>898328.08000000007</v>
      </c>
      <c r="I29" s="18">
        <v>0</v>
      </c>
      <c r="J29" s="18">
        <v>116027.99999999999</v>
      </c>
      <c r="K29" s="18">
        <v>48753.59</v>
      </c>
    </row>
    <row r="30" spans="1:12" ht="30" x14ac:dyDescent="0.25">
      <c r="A30" s="11" t="s">
        <v>157</v>
      </c>
      <c r="B30" s="27" t="s">
        <v>156</v>
      </c>
      <c r="C30" s="18">
        <v>0</v>
      </c>
      <c r="D30" s="18">
        <v>0</v>
      </c>
      <c r="E30" s="18">
        <v>0</v>
      </c>
      <c r="F30" s="18">
        <v>9845000</v>
      </c>
      <c r="G30" s="18">
        <v>210352.55</v>
      </c>
      <c r="H30" s="18">
        <v>0</v>
      </c>
      <c r="I30" s="18">
        <v>0</v>
      </c>
      <c r="J30" s="18">
        <v>210352.55</v>
      </c>
      <c r="K30" s="18">
        <v>9622178</v>
      </c>
    </row>
    <row r="31" spans="1:12" x14ac:dyDescent="0.25">
      <c r="A31" s="11" t="s">
        <v>155</v>
      </c>
      <c r="B31" s="27" t="s">
        <v>154</v>
      </c>
      <c r="C31" s="18">
        <v>0</v>
      </c>
      <c r="D31" s="18">
        <v>0</v>
      </c>
      <c r="E31" s="18">
        <v>0</v>
      </c>
      <c r="F31" s="18">
        <v>9845000</v>
      </c>
      <c r="G31" s="18">
        <v>210352.55</v>
      </c>
      <c r="H31" s="18">
        <v>0</v>
      </c>
      <c r="I31" s="18">
        <v>0</v>
      </c>
      <c r="J31" s="18">
        <v>210352.55</v>
      </c>
      <c r="K31" s="18">
        <v>9622178</v>
      </c>
    </row>
    <row r="32" spans="1:12" ht="18" customHeight="1" x14ac:dyDescent="0.25"/>
  </sheetData>
  <mergeCells count="4">
    <mergeCell ref="C2:F2"/>
    <mergeCell ref="G2:K2"/>
    <mergeCell ref="A2:A3"/>
    <mergeCell ref="B2:B3"/>
  </mergeCells>
  <pageMargins left="1" right="1" top="1" bottom="1" header="1" footer="1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Babalashvili</dc:creator>
  <cp:lastModifiedBy>Ana Babalashvili</cp:lastModifiedBy>
  <dcterms:created xsi:type="dcterms:W3CDTF">2026-03-23T12:20:57Z</dcterms:created>
  <dcterms:modified xsi:type="dcterms:W3CDTF">2026-03-23T12:20:57Z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