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zurashvili\Desktop\"/>
    </mc:Choice>
  </mc:AlternateContent>
  <bookViews>
    <workbookView xWindow="0" yWindow="0" windowWidth="28800" windowHeight="12435" tabRatio="716"/>
  </bookViews>
  <sheets>
    <sheet name="2017w-1" sheetId="1" r:id="rId1"/>
    <sheet name="2017w-2" sheetId="2" r:id="rId2"/>
    <sheet name="2018w-1" sheetId="5" r:id="rId3"/>
    <sheet name="2018w-2" sheetId="6" r:id="rId4"/>
    <sheet name="2019w-1" sheetId="7" r:id="rId5"/>
    <sheet name="2019w-2" sheetId="8" r:id="rId6"/>
    <sheet name="2020w-1" sheetId="9" r:id="rId7"/>
    <sheet name="2020w-2" sheetId="10" r:id="rId8"/>
    <sheet name="2021w-1" sheetId="11" r:id="rId9"/>
    <sheet name="2021w-2" sheetId="12" r:id="rId10"/>
    <sheet name="2022w-1" sheetId="13" r:id="rId11"/>
    <sheet name="2022w-2" sheetId="14" r:id="rId12"/>
  </sheets>
  <definedNames>
    <definedName name="_xlnm._FilterDatabase" localSheetId="8" hidden="1">'2021w-1'!$A$3:$E$151</definedName>
    <definedName name="_xlnm._FilterDatabase" localSheetId="9" hidden="1">'2021w-2'!$A$3:$E$73</definedName>
    <definedName name="_xlnm._FilterDatabase" localSheetId="11" hidden="1">'2022w-2'!$A$2:$E$77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7" l="1"/>
  <c r="D6" i="7"/>
  <c r="D5" i="7"/>
  <c r="D7" i="7"/>
  <c r="D4" i="7"/>
  <c r="D3" i="7"/>
  <c r="D367" i="13" l="1"/>
  <c r="D342" i="13"/>
  <c r="D300" i="13"/>
  <c r="D282" i="13"/>
  <c r="D250" i="13"/>
  <c r="D244" i="13"/>
  <c r="D188" i="13"/>
  <c r="D169" i="13"/>
  <c r="D91" i="13"/>
  <c r="D81" i="13"/>
  <c r="D76" i="13"/>
  <c r="D74" i="13"/>
  <c r="D68" i="13"/>
  <c r="D22" i="13"/>
  <c r="D21" i="13"/>
  <c r="D73" i="12"/>
  <c r="D119" i="11"/>
  <c r="D93" i="11"/>
  <c r="D80" i="11"/>
  <c r="D66" i="11"/>
  <c r="D149" i="11" s="1"/>
  <c r="D38" i="11"/>
  <c r="D20" i="10"/>
  <c r="D91" i="9"/>
  <c r="D76" i="14" l="1"/>
  <c r="F579" i="7" l="1"/>
</calcChain>
</file>

<file path=xl/sharedStrings.xml><?xml version="1.0" encoding="utf-8"?>
<sst xmlns="http://schemas.openxmlformats.org/spreadsheetml/2006/main" count="11904" uniqueCount="2946">
  <si>
    <t>ინფორმაცია 2017 წელს საქართველოს პარლამენტის წევრთა ქვეყნის გარეთ ოფიციალური და სამუშაო ვიზიტებისათვის გაწეული სამივლინებო ხარჯების შესახებ</t>
  </si>
  <si>
    <t>მივლინების თარიღი</t>
  </si>
  <si>
    <t>გვარი და სახელი</t>
  </si>
  <si>
    <t>მივლინების ადგილი</t>
  </si>
  <si>
    <t>გაცემული თნხა</t>
  </si>
  <si>
    <t>11.01.13.01</t>
  </si>
  <si>
    <t>ბესელია ეკა</t>
  </si>
  <si>
    <t>ქ.პარიზი</t>
  </si>
  <si>
    <t>22.01-27.01</t>
  </si>
  <si>
    <t>ჩუგოშვილი თამარი</t>
  </si>
  <si>
    <t>ქ.სტრასბურგი</t>
  </si>
  <si>
    <t>ქაცარავა სოფიო</t>
  </si>
  <si>
    <t>გოგუაძე ნინო</t>
  </si>
  <si>
    <t xml:space="preserve">ფრუიძე ირინე </t>
  </si>
  <si>
    <t>22.01-28.01</t>
  </si>
  <si>
    <t>კვაჭანტირაძე ზვიადი</t>
  </si>
  <si>
    <t>ცქიტიშვილი დიმიტრი</t>
  </si>
  <si>
    <t>19.01-22.01</t>
  </si>
  <si>
    <t>მოსიძე გიორგი</t>
  </si>
  <si>
    <t>ქ.კიევი</t>
  </si>
  <si>
    <t>მიქაძე გელა</t>
  </si>
  <si>
    <t>25.01-28.01</t>
  </si>
  <si>
    <t>დანელია ოთარი</t>
  </si>
  <si>
    <t>ქ.რომი</t>
  </si>
  <si>
    <t>კანდელაკი გიორგი</t>
  </si>
  <si>
    <t>24.01-26.01</t>
  </si>
  <si>
    <t>კილაძე სოფიო</t>
  </si>
  <si>
    <t>ქ.ჟენევა</t>
  </si>
  <si>
    <t>22.01-25.01</t>
  </si>
  <si>
    <t>ბაქრაძე დავითი</t>
  </si>
  <si>
    <t>ქ.ბრიუსელი</t>
  </si>
  <si>
    <t>23.01-26.01</t>
  </si>
  <si>
    <t>კოვზანაძე ირაკლი</t>
  </si>
  <si>
    <t>ქ.სტოკჰოლმი</t>
  </si>
  <si>
    <t>კვიჟინაძე პაატა</t>
  </si>
  <si>
    <t>ბერაია ირაკლი</t>
  </si>
  <si>
    <t>ზარდიაშვილი ვანო</t>
  </si>
  <si>
    <t>თალაკვაძე არჩილი</t>
  </si>
  <si>
    <t>ბენაშვილი გია</t>
  </si>
  <si>
    <t>22.01-24.01</t>
  </si>
  <si>
    <t>ხულორდავა თამარი</t>
  </si>
  <si>
    <t>მალტა (ქ.ვალეტა)</t>
  </si>
  <si>
    <t>კაპანაძე სერგი</t>
  </si>
  <si>
    <t>ქ.ლონდონი</t>
  </si>
  <si>
    <t>წერეთელი გიორგი</t>
  </si>
  <si>
    <t>23.01-24.01</t>
  </si>
  <si>
    <t>ბოკერია გიორგი</t>
  </si>
  <si>
    <t>კუჭავა კახაბერ</t>
  </si>
  <si>
    <t>ქ.ვაშინგტონი</t>
  </si>
  <si>
    <t>31.01-2.02</t>
  </si>
  <si>
    <t>22.02-25.02</t>
  </si>
  <si>
    <t>ხატიძე გიორგი</t>
  </si>
  <si>
    <t>ქ.ბუდაპეშტი</t>
  </si>
  <si>
    <t>კობახიძე ირაკლი</t>
  </si>
  <si>
    <t>10.02-14.02</t>
  </si>
  <si>
    <t>ჯაში მარიამი</t>
  </si>
  <si>
    <t>მაჭავარიანი ენძელა</t>
  </si>
  <si>
    <t>14.02-17.02</t>
  </si>
  <si>
    <t>ზოიძე აკაკი</t>
  </si>
  <si>
    <t>მაღრაძე გუგული</t>
  </si>
  <si>
    <t>ნაცვლიშვილი ბექა</t>
  </si>
  <si>
    <t>სამადაშვილი სალომე</t>
  </si>
  <si>
    <t>კახიძე ოთარი</t>
  </si>
  <si>
    <t>17.02-19.02</t>
  </si>
  <si>
    <t>ქ.ვენა</t>
  </si>
  <si>
    <t>13.02-16.02</t>
  </si>
  <si>
    <t>ისრაელი</t>
  </si>
  <si>
    <t>ტუღუში გიორგი</t>
  </si>
  <si>
    <t>14.02-24.02</t>
  </si>
  <si>
    <t>19.02-22.02</t>
  </si>
  <si>
    <t>სესიაშვილი ირაკლი</t>
  </si>
  <si>
    <t>ზურაბიანი ცოტნე</t>
  </si>
  <si>
    <t>ოდიშარია ბექა</t>
  </si>
  <si>
    <t>21.02-23.02</t>
  </si>
  <si>
    <t>ქ.სტამბული</t>
  </si>
  <si>
    <t>მეზურნიშვილი ირაკლი</t>
  </si>
  <si>
    <t>10.03-13.03</t>
  </si>
  <si>
    <t>ქ.ვილნიუსი</t>
  </si>
  <si>
    <t>ქ.ვენეცია</t>
  </si>
  <si>
    <t>ქ.მადრიდი</t>
  </si>
  <si>
    <t>თელ-ავივი</t>
  </si>
  <si>
    <t>ქ.ბერლინი</t>
  </si>
  <si>
    <t>ხუციშვილი ზაზა</t>
  </si>
  <si>
    <t>კობერიძე ლევანი</t>
  </si>
  <si>
    <t>რატიანი სერგო</t>
  </si>
  <si>
    <t>წილოსანი ნინო</t>
  </si>
  <si>
    <t>ოხანაშვილი ანრი</t>
  </si>
  <si>
    <t>12.03-17.03</t>
  </si>
  <si>
    <t>ქ.ვილნიუსი, ქ.რიგა, ქ.ტალინი</t>
  </si>
  <si>
    <t>15.03-19.03</t>
  </si>
  <si>
    <t>ქ.ნიუ-იორკი</t>
  </si>
  <si>
    <t>20.03-24.03</t>
  </si>
  <si>
    <t>ქ.სარაევო</t>
  </si>
  <si>
    <t>12.03-20.03</t>
  </si>
  <si>
    <t>ქებურია ლელა</t>
  </si>
  <si>
    <t>14.03-17.03</t>
  </si>
  <si>
    <t>ქ.ბაქო</t>
  </si>
  <si>
    <t>10.03-14.03</t>
  </si>
  <si>
    <t>მარშანია ადა</t>
  </si>
  <si>
    <t>ქ.ფლორენცია</t>
  </si>
  <si>
    <t>12.03-14.03</t>
  </si>
  <si>
    <t>ქ.ლიუბლიანა</t>
  </si>
  <si>
    <t>სონღულაშვილი დავითი</t>
  </si>
  <si>
    <t>გულორდავა გოგა</t>
  </si>
  <si>
    <t>14.03-16.03</t>
  </si>
  <si>
    <t>21.03-27.03</t>
  </si>
  <si>
    <t>ქ.პარიზი, ქ.სოფია</t>
  </si>
  <si>
    <t>23.03-25.03</t>
  </si>
  <si>
    <t>11.03-13.03</t>
  </si>
  <si>
    <t>მდინარაძე მამუკა</t>
  </si>
  <si>
    <t>15.03-18.03</t>
  </si>
  <si>
    <t>გოგიჩაიშვილი ლევანი</t>
  </si>
  <si>
    <t>15.03-17.03</t>
  </si>
  <si>
    <t>ქ.ვისბიუმი (შვედეთი)</t>
  </si>
  <si>
    <t>22.03-24.03</t>
  </si>
  <si>
    <t>29.03-3.04</t>
  </si>
  <si>
    <t>გაჩეჩილაძე გიორგი</t>
  </si>
  <si>
    <t>ქ.ლივერპული</t>
  </si>
  <si>
    <t>19.03-22.03</t>
  </si>
  <si>
    <t>24.03-27.03</t>
  </si>
  <si>
    <t>ქ.სოფია</t>
  </si>
  <si>
    <t>27.03-30.03</t>
  </si>
  <si>
    <t>ქუცნაშვილი ზაქარია</t>
  </si>
  <si>
    <t>26.03-31.03</t>
  </si>
  <si>
    <t>ვოლსკი გიორგი</t>
  </si>
  <si>
    <t>ქ.პეკინი და ქ. შანხაი</t>
  </si>
  <si>
    <t>22.03-23.03</t>
  </si>
  <si>
    <t>28.03-30.03</t>
  </si>
  <si>
    <t>მალტა</t>
  </si>
  <si>
    <t>მელია ნიკანორ</t>
  </si>
  <si>
    <t>ბოკუჩავა თინათინ</t>
  </si>
  <si>
    <t>23.03-26.03</t>
  </si>
  <si>
    <t>ხუნდაძე დიმიტრი</t>
  </si>
  <si>
    <t>ქ.ბარსელონა</t>
  </si>
  <si>
    <t>ქ.სეული</t>
  </si>
  <si>
    <t>ბერაია დაჩი</t>
  </si>
  <si>
    <t>ქ.ერევანი</t>
  </si>
  <si>
    <t>26.03-27.03</t>
  </si>
  <si>
    <t>27.03-31.03</t>
  </si>
  <si>
    <t>28.03-31.03</t>
  </si>
  <si>
    <t>ხოშტარია ელენე</t>
  </si>
  <si>
    <t>შვედეთი (ქ.გეტებორგი)</t>
  </si>
  <si>
    <t>28.03-29.03</t>
  </si>
  <si>
    <t>ქ.ათენი, ქ.ბრიუსელი</t>
  </si>
  <si>
    <t>სამხარაული გელა</t>
  </si>
  <si>
    <t>ქ.ათენი და ქ.ბრიუსელი</t>
  </si>
  <si>
    <t>26.03-29.03</t>
  </si>
  <si>
    <t>იონათამიშვილი რატი</t>
  </si>
  <si>
    <t>ქ.ნიქოზია (კვიპრუსი)</t>
  </si>
  <si>
    <t>30.03-31.03</t>
  </si>
  <si>
    <t>აბესაძე ირაკლი</t>
  </si>
  <si>
    <t>სულეიმანოვი აზერი</t>
  </si>
  <si>
    <t>კახიანი გიორგი</t>
  </si>
  <si>
    <t>ჩინეთი</t>
  </si>
  <si>
    <t>ქ.ბუქარესტი</t>
  </si>
  <si>
    <t>ბანგლადეში</t>
  </si>
  <si>
    <t>მათიკაშვილი დავითი</t>
  </si>
  <si>
    <t>ქ.ედინბურგი</t>
  </si>
  <si>
    <t>23.04-25.04</t>
  </si>
  <si>
    <t>ქ.კოპენჰაგენი</t>
  </si>
  <si>
    <t>ქ.ტირანა</t>
  </si>
  <si>
    <t>23.04-29.04</t>
  </si>
  <si>
    <t>19.04-21.04</t>
  </si>
  <si>
    <t>23.04-28.04</t>
  </si>
  <si>
    <t>22.04-28.04</t>
  </si>
  <si>
    <t>19.04-22.04</t>
  </si>
  <si>
    <t>ფოფხაძე გედევან</t>
  </si>
  <si>
    <t>ლილუაშვილი გრიგოლი</t>
  </si>
  <si>
    <t>ლომია გიორგი</t>
  </si>
  <si>
    <t>ქ.სან-დიეგო</t>
  </si>
  <si>
    <t>25.04-29.04</t>
  </si>
  <si>
    <t>ქ.ლისაბონი</t>
  </si>
  <si>
    <t>24.04-26.04</t>
  </si>
  <si>
    <t>ქ.ვალეტა</t>
  </si>
  <si>
    <t>23.04-24.04</t>
  </si>
  <si>
    <t xml:space="preserve">ქ.ბრიუსელი </t>
  </si>
  <si>
    <t>25.04-26.04</t>
  </si>
  <si>
    <t>საბერძნეთი</t>
  </si>
  <si>
    <t>27.04-28.04</t>
  </si>
  <si>
    <t>მირზოევი სავალან</t>
  </si>
  <si>
    <t>ყაველაშვილი მიხეილ</t>
  </si>
  <si>
    <t>ქ.ვარშავა</t>
  </si>
  <si>
    <t>აბუსერიძე ირაკლი</t>
  </si>
  <si>
    <t>კედელაშვილი ზაზა</t>
  </si>
  <si>
    <t>11.05-15.05</t>
  </si>
  <si>
    <t>ქ.ლაინსვაერი</t>
  </si>
  <si>
    <t>16.05-19.05</t>
  </si>
  <si>
    <t>ნიკოლაიშვილი რამაზი</t>
  </si>
  <si>
    <t>ქ.კიშინიოვი</t>
  </si>
  <si>
    <t>11.05-13.05</t>
  </si>
  <si>
    <t>12.05-16.05</t>
  </si>
  <si>
    <t>კობალაძე კობა</t>
  </si>
  <si>
    <t>ქ.პეკინი</t>
  </si>
  <si>
    <t>12.05-14.05</t>
  </si>
  <si>
    <t>ქ.ტალინი</t>
  </si>
  <si>
    <t>15.05-17.05</t>
  </si>
  <si>
    <t>ქ.ჰელსინკი</t>
  </si>
  <si>
    <t>14.05-17.05</t>
  </si>
  <si>
    <t>სლოვაკეთი</t>
  </si>
  <si>
    <t>ჩიქოვანი მამუკა</t>
  </si>
  <si>
    <t>გოცირიძე რომანი</t>
  </si>
  <si>
    <t>ბეგაძე გიორგი</t>
  </si>
  <si>
    <t>ქ.მინსკი</t>
  </si>
  <si>
    <t>ქვარაია მერაბი</t>
  </si>
  <si>
    <t xml:space="preserve">პოლონეთი </t>
  </si>
  <si>
    <t>18.05-22.05</t>
  </si>
  <si>
    <t>დიდი ბრიტანეთი</t>
  </si>
  <si>
    <t>17.05-20.02</t>
  </si>
  <si>
    <t>ქ.ბელგრადი</t>
  </si>
  <si>
    <t>17.05-20.05</t>
  </si>
  <si>
    <t>20.05-24.05</t>
  </si>
  <si>
    <t>გერმანია</t>
  </si>
  <si>
    <t>21.05-24.05</t>
  </si>
  <si>
    <t>ჭიაბერაშვილი ზურაბი</t>
  </si>
  <si>
    <t>17.05-21.05</t>
  </si>
  <si>
    <t>22.05-24.05</t>
  </si>
  <si>
    <t>ქ.გარმიში</t>
  </si>
  <si>
    <t>მარგველაშვილი გენადი</t>
  </si>
  <si>
    <t>ქ.ტარტუ</t>
  </si>
  <si>
    <t>22.05-27.05</t>
  </si>
  <si>
    <t>ქ.პრაღა</t>
  </si>
  <si>
    <t>23.05-24.05</t>
  </si>
  <si>
    <t>24.05-27.05</t>
  </si>
  <si>
    <t>ქ.ულან-ბატორი</t>
  </si>
  <si>
    <t>მეშველიანი გოგი</t>
  </si>
  <si>
    <t>25.05-29.05</t>
  </si>
  <si>
    <t>ქ.მაიამი</t>
  </si>
  <si>
    <t>ძიძიგური ზვიადი</t>
  </si>
  <si>
    <t>21.05-25.05</t>
  </si>
  <si>
    <t>29.05-30.05</t>
  </si>
  <si>
    <t>25.05-28.05</t>
  </si>
  <si>
    <t>სლოვაკეთი ქ.ტრენჩინი</t>
  </si>
  <si>
    <t>30.05-31.05</t>
  </si>
  <si>
    <t>ავსტრია (ქ.ფილახი)</t>
  </si>
  <si>
    <t>ქ.ზაგრები</t>
  </si>
  <si>
    <t>ქანთარია ალექსანდრე</t>
  </si>
  <si>
    <t>15.06-18.06</t>
  </si>
  <si>
    <t>ქ.რიგა</t>
  </si>
  <si>
    <t>ქ.ანკარა</t>
  </si>
  <si>
    <t>18.06-20.06</t>
  </si>
  <si>
    <t>11.06-13.06</t>
  </si>
  <si>
    <t>12.06-14.06</t>
  </si>
  <si>
    <t>ქ.ასტანა</t>
  </si>
  <si>
    <t>19.06-21.06</t>
  </si>
  <si>
    <t>25.06-30.06</t>
  </si>
  <si>
    <t>17.06-20.06</t>
  </si>
  <si>
    <t>ქ.ბეირუთი</t>
  </si>
  <si>
    <t>ჭიჭინაძე დავითი</t>
  </si>
  <si>
    <t>მანუკიანი სამველი</t>
  </si>
  <si>
    <t>პოღოსიანი რუსლანი</t>
  </si>
  <si>
    <t>25.06-28.06</t>
  </si>
  <si>
    <t>22.06-26.06</t>
  </si>
  <si>
    <t>ნადირაშვილი ირმა</t>
  </si>
  <si>
    <t>ბეჟანიძე ლევანი</t>
  </si>
  <si>
    <t>გაბუნია ზაზა</t>
  </si>
  <si>
    <t>8.07-10.07</t>
  </si>
  <si>
    <t>მკოიან ენზელ</t>
  </si>
  <si>
    <t>ქ.ლუქსემბურგი</t>
  </si>
  <si>
    <t>12.07-14.07</t>
  </si>
  <si>
    <t>ქ.თელ-ავივი</t>
  </si>
  <si>
    <t>21.08-23.08</t>
  </si>
  <si>
    <t>ქ.ვინდჰუკი (ნამიბია)</t>
  </si>
  <si>
    <t>25.08-27.08</t>
  </si>
  <si>
    <t>ლიტვა</t>
  </si>
  <si>
    <t>ხაბარელი შოთა</t>
  </si>
  <si>
    <t>თოთლაძე გიორგი</t>
  </si>
  <si>
    <t>პოლონეთი ქ.კრინიცა</t>
  </si>
  <si>
    <t>28.09-30.09</t>
  </si>
  <si>
    <t>17.09-19.09</t>
  </si>
  <si>
    <t>ჭკუასესი თეიმურაზ</t>
  </si>
  <si>
    <t>13.09-15.09</t>
  </si>
  <si>
    <t>ქ.ბორდო</t>
  </si>
  <si>
    <t>14.09-17.09</t>
  </si>
  <si>
    <t>იტალია</t>
  </si>
  <si>
    <t>17.09-23.09</t>
  </si>
  <si>
    <t>ქ.ფილადელფია</t>
  </si>
  <si>
    <t>12.09-14.09</t>
  </si>
  <si>
    <t>13.09-18.09</t>
  </si>
  <si>
    <t>12.09-15.09</t>
  </si>
  <si>
    <t>შიოლაშვილი ირაკლი</t>
  </si>
  <si>
    <t>ჩრდილელი ოთარი</t>
  </si>
  <si>
    <t>10.09-14.09</t>
  </si>
  <si>
    <t>ქ.პორტო</t>
  </si>
  <si>
    <t>10.09-16.09</t>
  </si>
  <si>
    <t>10.09-17.09</t>
  </si>
  <si>
    <t>11.09-17.09</t>
  </si>
  <si>
    <t>21.09-23.09</t>
  </si>
  <si>
    <t>11.09-13.09</t>
  </si>
  <si>
    <t>ფინეთი</t>
  </si>
  <si>
    <t>17.09-20.09</t>
  </si>
  <si>
    <t>14.09-16.09</t>
  </si>
  <si>
    <t>19.09-24.09</t>
  </si>
  <si>
    <t>16.09-22.09</t>
  </si>
  <si>
    <t>17.09-18.09</t>
  </si>
  <si>
    <t>16.09-17.09</t>
  </si>
  <si>
    <t>ქ.აშხაბადი</t>
  </si>
  <si>
    <t>ოქრიაშვილი კახაბერ</t>
  </si>
  <si>
    <t>ზურაბიშვილი სალომე</t>
  </si>
  <si>
    <t>27.09-30.09</t>
  </si>
  <si>
    <t>21.09-25.09</t>
  </si>
  <si>
    <t>ანდორა</t>
  </si>
  <si>
    <t>28.09-1.10</t>
  </si>
  <si>
    <t>ქ.ნიცა</t>
  </si>
  <si>
    <t>ქ.მიუნხენი</t>
  </si>
  <si>
    <t>შვეიცარია</t>
  </si>
  <si>
    <t>დასენი ისკო</t>
  </si>
  <si>
    <t>ხალვაში ფატი</t>
  </si>
  <si>
    <t>თურქეთი</t>
  </si>
  <si>
    <t>15.10-18.10</t>
  </si>
  <si>
    <t>13.10-15.10</t>
  </si>
  <si>
    <t>22.10-24.10</t>
  </si>
  <si>
    <t>ქ.ამსტერდამი</t>
  </si>
  <si>
    <t>26.10-28.10</t>
  </si>
  <si>
    <t>23.10-27.10</t>
  </si>
  <si>
    <t>ქ.ტუნისი</t>
  </si>
  <si>
    <t>28.10-1.11</t>
  </si>
  <si>
    <t>24.10-26.10</t>
  </si>
  <si>
    <t>25.10-27.10</t>
  </si>
  <si>
    <t>ქ.იერუსალიმი</t>
  </si>
  <si>
    <t>წულაია ივლიანე</t>
  </si>
  <si>
    <t>ენუქიძე გოჩა</t>
  </si>
  <si>
    <t>მიქელაძე გრიგოლ</t>
  </si>
  <si>
    <t>ქ.ლიუბლიანა (სლოვენია)</t>
  </si>
  <si>
    <t>12.11-17.11</t>
  </si>
  <si>
    <t>7.11-10.11</t>
  </si>
  <si>
    <t>მაჭარაშვილი გურამი</t>
  </si>
  <si>
    <t>12.11-15.11</t>
  </si>
  <si>
    <t>16.11-20.11</t>
  </si>
  <si>
    <t>ქ.ოტავა</t>
  </si>
  <si>
    <t>კაკულია რომანი</t>
  </si>
  <si>
    <t>კოპენჰაგენი</t>
  </si>
  <si>
    <t>პაპუაშვილი ზაზა</t>
  </si>
  <si>
    <t>14.11-16.11</t>
  </si>
  <si>
    <t>დუბაი</t>
  </si>
  <si>
    <t>12.11-25.11</t>
  </si>
  <si>
    <t>აშშ</t>
  </si>
  <si>
    <t>12.11-14.11</t>
  </si>
  <si>
    <t>ჩხეიძე ნატო</t>
  </si>
  <si>
    <t>12.11-19.11</t>
  </si>
  <si>
    <t>17.11-20.11</t>
  </si>
  <si>
    <t>ქ.ანტალია</t>
  </si>
  <si>
    <t>ვახტანგაძე მუხრანი</t>
  </si>
  <si>
    <t>ნარჩემაშვილი კობა</t>
  </si>
  <si>
    <t>გუნავა ტენგიზი</t>
  </si>
  <si>
    <t>კობიაშვილი ლევანი</t>
  </si>
  <si>
    <t>ქ.ბუენოს-აირეს</t>
  </si>
  <si>
    <t>თოლორაია ედიშერ</t>
  </si>
  <si>
    <t>მხეიძე დიმიტრი</t>
  </si>
  <si>
    <t>22.11-26.11</t>
  </si>
  <si>
    <t>13.11-15.11</t>
  </si>
  <si>
    <t>13.11-16.11</t>
  </si>
  <si>
    <t>გეგიძე ბიძინა</t>
  </si>
  <si>
    <t>25.11-10.12</t>
  </si>
  <si>
    <t>კუდბა სვეტლანა</t>
  </si>
  <si>
    <t>17.11-24.11</t>
  </si>
  <si>
    <t>15.11-17.11</t>
  </si>
  <si>
    <t>ხაბაძე არჩილი</t>
  </si>
  <si>
    <t>21.11-24.11</t>
  </si>
  <si>
    <t>20.11-24.11</t>
  </si>
  <si>
    <t>20.11-22.11</t>
  </si>
  <si>
    <t>დამენია ლაშა</t>
  </si>
  <si>
    <t>22.11-24.11</t>
  </si>
  <si>
    <t>23.11-27.11</t>
  </si>
  <si>
    <t>ქ.ბილბაო</t>
  </si>
  <si>
    <t>23.11-25.11</t>
  </si>
  <si>
    <t>ქ.რეიკიავიკი</t>
  </si>
  <si>
    <t>23.11-29.11</t>
  </si>
  <si>
    <t>ქ.ბელფასტი</t>
  </si>
  <si>
    <t xml:space="preserve">ჩუგოშვილი თამარი </t>
  </si>
  <si>
    <t>ქ.ლვოვი</t>
  </si>
  <si>
    <t>ტუნისი</t>
  </si>
  <si>
    <t>ქ.ბერნი</t>
  </si>
  <si>
    <t>11.12-21.12</t>
  </si>
  <si>
    <t>10.12-12.12</t>
  </si>
  <si>
    <t>12.12-14.12</t>
  </si>
  <si>
    <t>16.12-19.12</t>
  </si>
  <si>
    <t>ქ.ლარნაკა</t>
  </si>
  <si>
    <t>კოპაძე გიორგი</t>
  </si>
  <si>
    <t>ლურსმანიშვილი კობა</t>
  </si>
  <si>
    <t>მხეიძე პაატა</t>
  </si>
  <si>
    <t>17.12-19.12</t>
  </si>
  <si>
    <t>18.12-20.18</t>
  </si>
  <si>
    <t>16.12-17.12</t>
  </si>
  <si>
    <t>18.12-21.12</t>
  </si>
  <si>
    <t>ქ.ჰააგა</t>
  </si>
  <si>
    <t>19.12-26.12</t>
  </si>
  <si>
    <t>25.12-28.12</t>
  </si>
  <si>
    <t>ინფორმაცია 2017 წელს საქართველოს პარლამენტის წევრთა ქვეყნის შიგნით ოფიციალური და სამუშაო ვიზიტებისათვის გაწეული სამივლინებო ხარჯების შესახებ</t>
  </si>
  <si>
    <t>24.02-26.02</t>
  </si>
  <si>
    <t>ქ.ბათუმი</t>
  </si>
  <si>
    <t>საქართველოს რეგიონები</t>
  </si>
  <si>
    <t>12.05-13.05</t>
  </si>
  <si>
    <t>21.05-22.05</t>
  </si>
  <si>
    <t>ბობოხიძე აკაკი</t>
  </si>
  <si>
    <t>24.05-25.05</t>
  </si>
  <si>
    <t>10.06-12.06</t>
  </si>
  <si>
    <t>10.06-11.06</t>
  </si>
  <si>
    <t>საირმე</t>
  </si>
  <si>
    <t>28.06-30.06</t>
  </si>
  <si>
    <t>12.07-15.07</t>
  </si>
  <si>
    <t>13.07-15.07</t>
  </si>
  <si>
    <t>13.07-14.07</t>
  </si>
  <si>
    <t>19.07-22.07</t>
  </si>
  <si>
    <t>ნოზაძე სიმონი</t>
  </si>
  <si>
    <t>23.06-24.06</t>
  </si>
  <si>
    <t>30.08-31.08</t>
  </si>
  <si>
    <t>კახეთი</t>
  </si>
  <si>
    <t>11.10-13.10</t>
  </si>
  <si>
    <t>11.10-12.10</t>
  </si>
  <si>
    <t>ქ.ბორჯომი</t>
  </si>
  <si>
    <t>სამხარაძე ნიკოლოზ</t>
  </si>
  <si>
    <t>21.05-23.05</t>
  </si>
  <si>
    <t>17.05-19.05</t>
  </si>
  <si>
    <t>18.06-21.06</t>
  </si>
  <si>
    <t>26.09-29.09</t>
  </si>
  <si>
    <t>25.09-28.09</t>
  </si>
  <si>
    <r>
      <t>შენიშვნა: საჯარო ინფორმაცია მომზადებულია 2018 წლის 1იანვრის მდგომარეობით.  მივლინების თანხების თაობაზე ინფორმაცია მოიცავს როგორც ავანსად გაცემულ თანხებს, ისე მივლინების დამადასტურებელი დოკუმენტაციის წარმოდგენის შედეგად ფაქტობრივად გაწეულ ხარჯებს. ამასთანავე, გთხოვთ გაითვალისწინოთ, რომ საქართველოს მთავრობის 2017 წლის 25 აპრილი N211 დადგენილებით დამტკიცებული „პროფესიული საჯარო მოხელის სამსახურებრივი მივლინებით გაგზავნის წესის, მისი სამსახურებრივი მივლინების ხარჯების ანაზღაურებისა და კომპენსაციის ოდენობისა და პირობების განსაზღვრის შესახებ“ და</t>
    </r>
    <r>
      <rPr>
        <b/>
        <sz val="10"/>
        <color rgb="FF222222"/>
        <rFont val="Sylfaen"/>
        <family val="1"/>
      </rPr>
      <t xml:space="preserve"> </t>
    </r>
    <r>
      <rPr>
        <sz val="10"/>
        <color rgb="FF222222"/>
        <rFont val="Sylfaen"/>
        <family val="1"/>
      </rPr>
      <t>საქართველოს პარლამენტის თავმჯდომარის 2017 წლის 3 ივლისის N 217/3 ბრძანებით დამტკიცებული „საქართველოს პარლამენტის წევრთათვის და პარლამენტის აპარატის საჯარო მოსამსახურეთათვის სამსახურებრივი მივლინების ხარჯების ანაზღაურების წესის“</t>
    </r>
    <r>
      <rPr>
        <b/>
        <sz val="10"/>
        <color rgb="FF222222"/>
        <rFont val="Sylfaen"/>
        <family val="1"/>
      </rPr>
      <t xml:space="preserve"> </t>
    </r>
    <r>
      <rPr>
        <sz val="10"/>
        <color rgb="FF222222"/>
        <rFont val="Sylfaen"/>
        <family val="1"/>
      </rPr>
      <t>შესაბამისად, შესაძლებელია მოხდეს მივლინების თანხების კორექტირება მივლინების დამადასტურებელი დოკუმენტაციის საფუძველზე, რაც გამოიწვევს მივლინების ხარჯების ცვლილებას (ზრდას ან კლებას).</t>
    </r>
  </si>
  <si>
    <t>ინფორმაცია 2018 წლის განმავლობაში საქართველოს პარლამენტის წევრთა ქვეყნის გარეთ ოფიციალური და სამუშაო ვიზიტებისათვის გაწეული სამივლინებო ხარჯების შესახებ</t>
  </si>
  <si>
    <t>გაცემული თანხა</t>
  </si>
  <si>
    <t>შენიშვნა  ( *  სიმბოლო მიუთითებს თანადაფინანსებაზე, რომელიც ძირითადად მომწვევი მხარის მიერ მგზავრობისა ან/და განთავსების ხარჯებს ითვალისწინებს)</t>
  </si>
  <si>
    <t>11.01-13.01</t>
  </si>
  <si>
    <t>საფრანგეთი (პარიზი)</t>
  </si>
  <si>
    <t>10.01-17.01</t>
  </si>
  <si>
    <t>ყაზახეთი(ალმა-ათა)</t>
  </si>
  <si>
    <t>15.01-17.01</t>
  </si>
  <si>
    <t>ლატვია (რიგა)</t>
  </si>
  <si>
    <t>*</t>
  </si>
  <si>
    <t>18.01-22.01</t>
  </si>
  <si>
    <t>გერმანია (ბერლინი)</t>
  </si>
  <si>
    <t>17.01-19.01</t>
  </si>
  <si>
    <t>უკრაინა (კიევი)</t>
  </si>
  <si>
    <t>კუჭავა კახაბერი</t>
  </si>
  <si>
    <t>20.01-23.01</t>
  </si>
  <si>
    <t>უზბეკეთი (ტაშკენტი)</t>
  </si>
  <si>
    <t>19.01-23.01</t>
  </si>
  <si>
    <t>21.01-23.01</t>
  </si>
  <si>
    <t>ოქრიაშვილი კახაბერი</t>
  </si>
  <si>
    <t>მკოიანი ენზელი</t>
  </si>
  <si>
    <t>18.01-19.01</t>
  </si>
  <si>
    <t>21.01-26.01</t>
  </si>
  <si>
    <t>საფრანგეთი (სტრასბურგი)</t>
  </si>
  <si>
    <t>ფრუიძე ირინე</t>
  </si>
  <si>
    <t>21.01-27.01</t>
  </si>
  <si>
    <t>27.01-31.01</t>
  </si>
  <si>
    <t>ბელგია (ბრიუსელი)</t>
  </si>
  <si>
    <t>აშშ (ვაშინგტონი)</t>
  </si>
  <si>
    <t>ავსტრია (ვენა)</t>
  </si>
  <si>
    <t>აშშ (ნიუ-იორკი)</t>
  </si>
  <si>
    <t>28.01-31.01</t>
  </si>
  <si>
    <t>29.01-31.01</t>
  </si>
  <si>
    <t>31.01-10.02</t>
  </si>
  <si>
    <t>აშშ(ნიუ-იორკი-ვასინგტონი)</t>
  </si>
  <si>
    <t>დ.ბრიტანეთი-ჩრდ. ირლანდია</t>
  </si>
  <si>
    <t>13.02-17.02</t>
  </si>
  <si>
    <t>ლიტვა (ანიკშჩიაიში)</t>
  </si>
  <si>
    <t>13.02-15.02</t>
  </si>
  <si>
    <t>იტალია (ვენეცია)</t>
  </si>
  <si>
    <t>17.02-24.02</t>
  </si>
  <si>
    <t xml:space="preserve">ავსტრია </t>
  </si>
  <si>
    <t>15.02-17.02</t>
  </si>
  <si>
    <t>ბულგარეთი (სოფია)</t>
  </si>
  <si>
    <t>25.02-27.02</t>
  </si>
  <si>
    <t>21.02-24.02</t>
  </si>
  <si>
    <t>20.02-24.02</t>
  </si>
  <si>
    <t>ავსტრია -გერმანია</t>
  </si>
  <si>
    <t>20.02-21.02</t>
  </si>
  <si>
    <t>თურქეთი (სტამბოლი)</t>
  </si>
  <si>
    <t>ხაბელოვი ლერი</t>
  </si>
  <si>
    <t>კორეა (პიონჩანგი)</t>
  </si>
  <si>
    <t>27.02-28.02</t>
  </si>
  <si>
    <t>დანია (კოპენჰაგენი)</t>
  </si>
  <si>
    <t>21.02-25.02</t>
  </si>
  <si>
    <t>თურქეთი (სტამბოლი-ანკარა)</t>
  </si>
  <si>
    <t>მოლდოვა (კიშინიოვი)</t>
  </si>
  <si>
    <t>25.02-28.02</t>
  </si>
  <si>
    <t>იორდანიის სამეფო</t>
  </si>
  <si>
    <t>კიკნაველიძე შალვა</t>
  </si>
  <si>
    <t xml:space="preserve">აშშ </t>
  </si>
  <si>
    <t>11.03-14.03</t>
  </si>
  <si>
    <t>11.03-15.03</t>
  </si>
  <si>
    <t>13.03-15.03</t>
  </si>
  <si>
    <t>რუმინეთი(ბუქარესტი)</t>
  </si>
  <si>
    <t>12.03-15.03</t>
  </si>
  <si>
    <t>აზერბაიჯანი (ბაქო)</t>
  </si>
  <si>
    <t>20.03-23.03</t>
  </si>
  <si>
    <t>აშშ (ნიუ-ჰეივენი)</t>
  </si>
  <si>
    <t>11.03-16.03</t>
  </si>
  <si>
    <t>26.03-28.03</t>
  </si>
  <si>
    <t>18.03-20.03</t>
  </si>
  <si>
    <t>26.03.-28.03</t>
  </si>
  <si>
    <t>საბერძნეთი(ათენი)</t>
  </si>
  <si>
    <t>23.03-27.03</t>
  </si>
  <si>
    <t>შვეიცარია (ბერნი)</t>
  </si>
  <si>
    <t>ლიბანი (ბეირუთი)</t>
  </si>
  <si>
    <t>20.03-25.03</t>
  </si>
  <si>
    <t>გერმანია -პოლონეთი</t>
  </si>
  <si>
    <t>24.03-29.03</t>
  </si>
  <si>
    <t>შვეიცარია (ჟენევა)</t>
  </si>
  <si>
    <t>25.03-27.03</t>
  </si>
  <si>
    <t xml:space="preserve">გერმანია </t>
  </si>
  <si>
    <t>25.03-28.03</t>
  </si>
  <si>
    <t>ირლანდია (დუბლინი)</t>
  </si>
  <si>
    <t>ლიტვა (ვილნიუსი)</t>
  </si>
  <si>
    <t>10.04-12.04</t>
  </si>
  <si>
    <t>10.04-13.04</t>
  </si>
  <si>
    <t>14.04-22.04</t>
  </si>
  <si>
    <t>15.04-17.04</t>
  </si>
  <si>
    <t>ბოკუჩავა თინათინი</t>
  </si>
  <si>
    <t>სამდაშვილი სალომე</t>
  </si>
  <si>
    <t>ფოფხაძე გედეონი</t>
  </si>
  <si>
    <t>11.04-12.04</t>
  </si>
  <si>
    <t>11.04-14.04</t>
  </si>
  <si>
    <t>ესტონეთი (ტალინი)</t>
  </si>
  <si>
    <t>ყირგიზეთი (ბიშკეკი)</t>
  </si>
  <si>
    <t>გოგორიშვილი  ხათუნა</t>
  </si>
  <si>
    <t>იტალია (ფლორენცია)</t>
  </si>
  <si>
    <t>მიქელაძე გრიგოლი</t>
  </si>
  <si>
    <t xml:space="preserve">წულაია  ივლიანე </t>
  </si>
  <si>
    <t>9.04-14.04</t>
  </si>
  <si>
    <t>17.04-20.04</t>
  </si>
  <si>
    <t>ბოკერია  გიორგი</t>
  </si>
  <si>
    <t>შვედეთი (ვისბიუ)</t>
  </si>
  <si>
    <t>16.04-20.04</t>
  </si>
  <si>
    <t>სერბეთი(ზლატიბორი)</t>
  </si>
  <si>
    <t>15.04-21.04</t>
  </si>
  <si>
    <t>ბელგია-ჰოლანდია</t>
  </si>
  <si>
    <t>ბერაია ირაკლი (დაჩი)</t>
  </si>
  <si>
    <t>იტალია (ბელაჯიო)</t>
  </si>
  <si>
    <t>17.04-19.04</t>
  </si>
  <si>
    <t>22.04-23.04</t>
  </si>
  <si>
    <t xml:space="preserve">სლოვენია </t>
  </si>
  <si>
    <t>25.04-27.04</t>
  </si>
  <si>
    <t>18.04-20.04</t>
  </si>
  <si>
    <t>24.04-28.04</t>
  </si>
  <si>
    <t>22.04-25.04</t>
  </si>
  <si>
    <t>16.04-30.04</t>
  </si>
  <si>
    <t>16.04.18.04</t>
  </si>
  <si>
    <t>21.04-22.04</t>
  </si>
  <si>
    <t>გერმანია (ვისბადენი)</t>
  </si>
  <si>
    <t>24.04-25.04</t>
  </si>
  <si>
    <t>მაღრაძე  გუგული</t>
  </si>
  <si>
    <t xml:space="preserve">გაბუნია ზაზა </t>
  </si>
  <si>
    <t>სერბეთი(ნოვი სად )</t>
  </si>
  <si>
    <t>24.04-27.04</t>
  </si>
  <si>
    <t>ლურსმანაშვილი კობა</t>
  </si>
  <si>
    <t>22.04-27.04</t>
  </si>
  <si>
    <t>23.04.-25.04</t>
  </si>
  <si>
    <t>25.04-28.04</t>
  </si>
  <si>
    <t>დენელია ოთარი</t>
  </si>
  <si>
    <t>22.04-30.04</t>
  </si>
  <si>
    <t>22.04-26.04</t>
  </si>
  <si>
    <t>ბელგია ( ანტვერპენი )</t>
  </si>
  <si>
    <t>13.05-18.05</t>
  </si>
  <si>
    <t>პორტუგალია (ლისაბონი)</t>
  </si>
  <si>
    <t>უკრაინა (კიევი-ხარკოვი)</t>
  </si>
  <si>
    <t>მაკედონია (სკოპიე)</t>
  </si>
  <si>
    <t>პოლონეთი (ვარშავა)</t>
  </si>
  <si>
    <t>14.04-21.04</t>
  </si>
  <si>
    <t>14.05-18.05</t>
  </si>
  <si>
    <t>15.05-16.05</t>
  </si>
  <si>
    <t>14.05-20.05</t>
  </si>
  <si>
    <t>ნაკაშიძე  ილია</t>
  </si>
  <si>
    <t>ჩინეთი (ჰანჯოუ)</t>
  </si>
  <si>
    <t>ბულგარეთი-საბერძნეთი</t>
  </si>
  <si>
    <t>16.05-21.05</t>
  </si>
  <si>
    <t>მახათაძე სულხანი</t>
  </si>
  <si>
    <t>ესპანეთი(მადრიდი)</t>
  </si>
  <si>
    <t>28.05-31.05</t>
  </si>
  <si>
    <t>24.05-25.04</t>
  </si>
  <si>
    <t>27.05-31.05</t>
  </si>
  <si>
    <t>26.05-29.05</t>
  </si>
  <si>
    <t>23.05-27.05</t>
  </si>
  <si>
    <t>ალბანეთი (ტირანა)</t>
  </si>
  <si>
    <t>28.05-29.05</t>
  </si>
  <si>
    <t>15.06-17.06</t>
  </si>
  <si>
    <t>სერბეთი (ბელგრადი)</t>
  </si>
  <si>
    <t>10.06-16.06</t>
  </si>
  <si>
    <t>ლიეტუვა (ვილნიუსი)</t>
  </si>
  <si>
    <t>10.06-14.06</t>
  </si>
  <si>
    <t>14.06-17.06</t>
  </si>
  <si>
    <t>18.06-24.06</t>
  </si>
  <si>
    <t>იტალია (რომი)</t>
  </si>
  <si>
    <t>14.06-16.06</t>
  </si>
  <si>
    <t>ისრაელი (იერუსალიმი)</t>
  </si>
  <si>
    <t>11.06-14.06</t>
  </si>
  <si>
    <t>19.06-22.06</t>
  </si>
  <si>
    <t>22.06-25.06</t>
  </si>
  <si>
    <t>თურქეთი (ანკარა)</t>
  </si>
  <si>
    <t>24.06-28.06</t>
  </si>
  <si>
    <t>24.06-30.06</t>
  </si>
  <si>
    <t>26.06-30.06</t>
  </si>
  <si>
    <t>25.06-27.06</t>
  </si>
  <si>
    <t>25.06-29.06</t>
  </si>
  <si>
    <t>ირანი (თეირანი)</t>
  </si>
  <si>
    <t>გაჯიევი რუსლანი</t>
  </si>
  <si>
    <t>გუნავა თენგიზი</t>
  </si>
  <si>
    <t>მოლდოვა</t>
  </si>
  <si>
    <t>ბეგაძე  გიორგი</t>
  </si>
  <si>
    <t>ბელარუსია (ჟოდინო)</t>
  </si>
  <si>
    <t>კანადა (კვებეკი)</t>
  </si>
  <si>
    <t>ჩინეთი (შაოგუანი)</t>
  </si>
  <si>
    <t xml:space="preserve">ისრაელი </t>
  </si>
  <si>
    <t>მანუკიანი სამველ</t>
  </si>
  <si>
    <t>12.07-17.07</t>
  </si>
  <si>
    <t>იტალია (უდინე)</t>
  </si>
  <si>
    <t>12.07-13.07</t>
  </si>
  <si>
    <t>11.07-13.07</t>
  </si>
  <si>
    <t>17.07-20.07</t>
  </si>
  <si>
    <t>25.07-29.07</t>
  </si>
  <si>
    <t>ყაველაშვილი მიხეილი</t>
  </si>
  <si>
    <t>21.07-26.07</t>
  </si>
  <si>
    <t>პოლონეთი (ლისომიცე)</t>
  </si>
  <si>
    <t>ნეპალი (კატმანდუ)</t>
  </si>
  <si>
    <t>გერმანია (ფრაიბურგი)</t>
  </si>
  <si>
    <t>13.08-17.08</t>
  </si>
  <si>
    <t>პარაგვაი (ასუნსიონი)</t>
  </si>
  <si>
    <t>კორეა (სეული)</t>
  </si>
  <si>
    <t>27.08-30.08</t>
  </si>
  <si>
    <t>16.09-20.09</t>
  </si>
  <si>
    <t>28.08-29.08</t>
  </si>
  <si>
    <t>შვედეთი (სტოკჰოლმი)</t>
  </si>
  <si>
    <t>ბელგ-დანი-პოლ-საომხ-იტალ</t>
  </si>
  <si>
    <t>11.09-14.09</t>
  </si>
  <si>
    <t>15.09-23.09</t>
  </si>
  <si>
    <t>კოერა (სეული)</t>
  </si>
  <si>
    <t>16.09-19.09</t>
  </si>
  <si>
    <t>10.09.</t>
  </si>
  <si>
    <t>სომხეთი (ერევანი)</t>
  </si>
  <si>
    <t>19.09-21.08</t>
  </si>
  <si>
    <t>სლოვაკეთი (ბრატისლავა-რუჟინოვი)</t>
  </si>
  <si>
    <t>კოპალიანი კარლო</t>
  </si>
  <si>
    <t>მოლდავა (კიშინიოვი)</t>
  </si>
  <si>
    <t>20.09-21.09</t>
  </si>
  <si>
    <t>25.09-27.09</t>
  </si>
  <si>
    <t>19.09-20.09</t>
  </si>
  <si>
    <t>ნევერიანი თამაზი</t>
  </si>
  <si>
    <t>24.09-27.09</t>
  </si>
  <si>
    <t>გერმანია -ბელგია</t>
  </si>
  <si>
    <t xml:space="preserve">გერმანია -საფრანგეთი </t>
  </si>
  <si>
    <t>25.09-29.09</t>
  </si>
  <si>
    <t>10.10-12.10</t>
  </si>
  <si>
    <t>ესპანეთი(ბილბაო)</t>
  </si>
  <si>
    <t>16.10-19.10</t>
  </si>
  <si>
    <t>საბერძნეთი(კავალა)</t>
  </si>
  <si>
    <t>თურქ.-ავსტრ.-შვეიცარია</t>
  </si>
  <si>
    <t>13.10-19.10</t>
  </si>
  <si>
    <t>ჭიჭინაძე გივი</t>
  </si>
  <si>
    <t>ჩინეთი (ჭანძიაძიე)</t>
  </si>
  <si>
    <t>14.10-18.10</t>
  </si>
  <si>
    <t>გერმანია (ფრანკფურტი)</t>
  </si>
  <si>
    <t>11.10-14.10</t>
  </si>
  <si>
    <t>ბურკინა-ფასო (უაგადუგუ)</t>
  </si>
  <si>
    <t>15.10-17.10</t>
  </si>
  <si>
    <t>17.10-21.10</t>
  </si>
  <si>
    <t>მარგველაშვილი  გენადი</t>
  </si>
  <si>
    <t>ყაზახეთი (ასტანა)</t>
  </si>
  <si>
    <t>23.10-26.10</t>
  </si>
  <si>
    <t>ნორვეგია (ოსლო)</t>
  </si>
  <si>
    <t>24.10-27.10</t>
  </si>
  <si>
    <t>ბელარუსია (მინსკი)</t>
  </si>
  <si>
    <t>19.10-21.10</t>
  </si>
  <si>
    <t>24.10-25.10</t>
  </si>
  <si>
    <t>ფინეთი (ჰელსინკი)</t>
  </si>
  <si>
    <t>15.11-21.11</t>
  </si>
  <si>
    <t>კანადა (ჰალიფაქსი)</t>
  </si>
  <si>
    <t>16.11-17.11</t>
  </si>
  <si>
    <t>აშშ-იტალია-სან/მარინო</t>
  </si>
  <si>
    <t>საფრანგეთი-კანადა</t>
  </si>
  <si>
    <t>12.11-16.11</t>
  </si>
  <si>
    <t>საფრანგეთი (პარიზი-სტრას)</t>
  </si>
  <si>
    <t xml:space="preserve">საფრანგეთი-ირლანდია </t>
  </si>
  <si>
    <t>14.11-19.11</t>
  </si>
  <si>
    <t>ეგვიპტე (კაირო)</t>
  </si>
  <si>
    <t>19.11-26.11</t>
  </si>
  <si>
    <t>15.11-20.11</t>
  </si>
  <si>
    <t>26.11-27.11</t>
  </si>
  <si>
    <t>18.11-24.11</t>
  </si>
  <si>
    <t>18.11-27.11</t>
  </si>
  <si>
    <t>ყაზახეთი-უზბეკეთი-თურქეთი</t>
  </si>
  <si>
    <t>1.12-8.12</t>
  </si>
  <si>
    <t>გოგუძეა ნინო</t>
  </si>
  <si>
    <t>პორტუგალია (პორტიმანი)</t>
  </si>
  <si>
    <t>იტალია (მილანი)</t>
  </si>
  <si>
    <t>25.11-27.11</t>
  </si>
  <si>
    <t>უნგრეთი (ბუდაპეშტი)</t>
  </si>
  <si>
    <t>25.11-28.11</t>
  </si>
  <si>
    <t>8.12-11.12</t>
  </si>
  <si>
    <t>კვიპროსის (ნიქოზია)</t>
  </si>
  <si>
    <t>28.11-4.12</t>
  </si>
  <si>
    <t>აშშ -საფრანგეთი</t>
  </si>
  <si>
    <t>ტუნისი (ტუნისი)</t>
  </si>
  <si>
    <t>11.12-13.12</t>
  </si>
  <si>
    <t>11.12-14.12</t>
  </si>
  <si>
    <t>საფრანგეთი-იტალია</t>
  </si>
  <si>
    <t>14.12-16.12</t>
  </si>
  <si>
    <t>22.12-28.12</t>
  </si>
  <si>
    <t>ბოლქვაძე  ანზორი</t>
  </si>
  <si>
    <t>უკრაინა (პოჩაევო)</t>
  </si>
  <si>
    <t>20.12-22.12</t>
  </si>
  <si>
    <t>შენიშვნა: საჯარო ინფორმაცია მომზადებულია 2019 წლის 1 იანვრის მდგომარეობით.  მივლინების თანხების თაობაზე ინფორმაცია მოიცავს როგორც ავანსად გაცემულ თანხებს, ისე მივლინების დამადასტურებელი დოკუმენტაციის წარმოდგენის შედეგად ფაქტობრივად გაწეულ ხარჯებს. ამასთანავე, გთხოვთ გაითვალისწინოთ, რომ საქართველოს მთავრობის 2017 წლის 25 აპრილი N211 დადგენილებით დამტკიცებული „პროფესიული საჯარო მოხელის სამსახურებრივი მივლინებით გაგზავნის წესის, მისი სამსახურებრივი მივლინების ხარჯების ანაზღაურებისა და კომპენსაციის ოდენობისა და პირობების განსაზღვრის შესახებ“ და საქართველოს პარლამენტის თავმჯდომარის 2017 წლის 3 ივლისის N 217/3 ბრძანებით დამტკიცებული „საქართველოს პარლამენტის წევრთათვის და პარლამენტის აპარატის საჯარო მოსამსახურეთათვის სამსახურებრივი მივლინების ხარჯების ანაზღაურების წესის“ შესაბამისად, შესაძლებელია მოხდეს მივლინების თანხების კორექტირება მივლინების დამადასტურებელი დოკუმენტაციის საფუძველზე, რაც გამოიწვევს მივლინების ხარჯების ცვლილებას (ზრდას ან კლებას).</t>
  </si>
  <si>
    <t>ინფორმაცია 2018 წლის განმავლობაში საქართველოს პარლამენტის წევრთა ქვეყნის შიგნით ოფიციალური და სამუშაო ვიზიტებისათვის გაწეული სამივლინებო ხარჯების შესახებ</t>
  </si>
  <si>
    <t>ბორჯომი</t>
  </si>
  <si>
    <t>11.01-12.01</t>
  </si>
  <si>
    <t>ბათუმი</t>
  </si>
  <si>
    <t>14.03-15.03</t>
  </si>
  <si>
    <t>ზუგდიდი</t>
  </si>
  <si>
    <t>13.03.18</t>
  </si>
  <si>
    <t>22.04-24.04</t>
  </si>
  <si>
    <t>ქობულეთი</t>
  </si>
  <si>
    <t>13.06-15.06</t>
  </si>
  <si>
    <t>13.06-16.06</t>
  </si>
  <si>
    <t>13.06-14.06</t>
  </si>
  <si>
    <t>14.06-15.06</t>
  </si>
  <si>
    <t>27.07-28.07</t>
  </si>
  <si>
    <t>13.09-14.09</t>
  </si>
  <si>
    <t>16.12-18.12</t>
  </si>
  <si>
    <t>თელავი</t>
  </si>
  <si>
    <t>ნაკაიძე კობა</t>
  </si>
  <si>
    <t>ინფორმაცია 2019 წლის განმავლობაში საქართველოს პარლამენტის წევრთა 
ქვეყნის გარეთ ოფიციალური და სამუშაო ვიზიტებისათვის გაწეული სამივლინებო ხარჯების შესახებ</t>
  </si>
  <si>
    <t>შენიშვნა  ( *  სიმბოლო მიუთითებს თანადაფინანსებაზე, რომელიც ძირითადად მომწვევი მხარის მიერ მგზავრობისა ან/და განთავსების ხარჯებს ითვალისწინებს) ან ისეთ მივლინებებზე, რომელიც არ ითვალისწინებდა დაფინანსებას.</t>
  </si>
  <si>
    <t>უკრაინა</t>
  </si>
  <si>
    <t>დ.ბრიტანეთი-ჩრ. ირლანდია</t>
  </si>
  <si>
    <t>10.01-12.01</t>
  </si>
  <si>
    <t>საფრანგეთი</t>
  </si>
  <si>
    <t>რუმინეთი</t>
  </si>
  <si>
    <t>14.01-17.01</t>
  </si>
  <si>
    <t>გოგორიშვილი ხათუნა</t>
  </si>
  <si>
    <t>14.01-23.01</t>
  </si>
  <si>
    <t>ავსტრია-მოლდოვა</t>
  </si>
  <si>
    <t>20.01-26.01</t>
  </si>
  <si>
    <t>20.01-21.01</t>
  </si>
  <si>
    <t xml:space="preserve">ირლანდია </t>
  </si>
  <si>
    <t>19.01-26.01</t>
  </si>
  <si>
    <t>20.01-22.01</t>
  </si>
  <si>
    <t xml:space="preserve">ლიეტუვა </t>
  </si>
  <si>
    <t>27.01-30.01</t>
  </si>
  <si>
    <t xml:space="preserve">ესპანეთი </t>
  </si>
  <si>
    <t>ბელგია</t>
  </si>
  <si>
    <t>29.01-30.01</t>
  </si>
  <si>
    <t>26.01-30.01</t>
  </si>
  <si>
    <t>28.01-30.01</t>
  </si>
  <si>
    <t>12.02-13.02</t>
  </si>
  <si>
    <t>ჭიაბერაშილი ზურაბი</t>
  </si>
  <si>
    <t>20.02-23.02</t>
  </si>
  <si>
    <t>სერბეთი-ავსტრია</t>
  </si>
  <si>
    <t>14.02-16.02</t>
  </si>
  <si>
    <t>ლატვია</t>
  </si>
  <si>
    <t>12.02-15.02</t>
  </si>
  <si>
    <t xml:space="preserve">ქუვეითი </t>
  </si>
  <si>
    <t>12.02-16.02</t>
  </si>
  <si>
    <t xml:space="preserve">ფინეთი </t>
  </si>
  <si>
    <t>12.02-14.02</t>
  </si>
  <si>
    <t>17.02-28.02</t>
  </si>
  <si>
    <t>20.02-22.02</t>
  </si>
  <si>
    <t>14.02-19.02</t>
  </si>
  <si>
    <t>19.02-21.02</t>
  </si>
  <si>
    <t xml:space="preserve">მოლდოვა </t>
  </si>
  <si>
    <t>23.02-25.02</t>
  </si>
  <si>
    <t>23.02-26.02</t>
  </si>
  <si>
    <t xml:space="preserve">იტალია </t>
  </si>
  <si>
    <t>24.02-27.02</t>
  </si>
  <si>
    <t>26.02-28.02</t>
  </si>
  <si>
    <t>26.02-27.02</t>
  </si>
  <si>
    <t>21.02-22.02</t>
  </si>
  <si>
    <t xml:space="preserve">სომხეთი </t>
  </si>
  <si>
    <t xml:space="preserve">სლოვაკეთი </t>
  </si>
  <si>
    <t>იაპონია</t>
  </si>
  <si>
    <t>10.03-20.03</t>
  </si>
  <si>
    <t>აზერბაიჯანი</t>
  </si>
  <si>
    <t>18.03-22.03</t>
  </si>
  <si>
    <t>10.03-15.03</t>
  </si>
  <si>
    <t>ესტონეთი</t>
  </si>
  <si>
    <t>13.03-14.03</t>
  </si>
  <si>
    <t>17.03-19.03</t>
  </si>
  <si>
    <t>18.03-21.03</t>
  </si>
  <si>
    <t>19.03-21.03</t>
  </si>
  <si>
    <t xml:space="preserve">სერბეთი </t>
  </si>
  <si>
    <t>კვიპროსი</t>
  </si>
  <si>
    <t>29.03-4.04</t>
  </si>
  <si>
    <t>25.03-29.03</t>
  </si>
  <si>
    <t>ბოლქვაძე ანზორი</t>
  </si>
  <si>
    <t>ლუქსენბურგი-ნიდერლანდები</t>
  </si>
  <si>
    <t xml:space="preserve">ტაჯიკეთი </t>
  </si>
  <si>
    <t>24.03-28.03</t>
  </si>
  <si>
    <t>11.04-15.04</t>
  </si>
  <si>
    <t>ლატვია-ფინეთი</t>
  </si>
  <si>
    <t xml:space="preserve">მოლდოვა-თურქმენეთი </t>
  </si>
  <si>
    <t>7.04-12.04</t>
  </si>
  <si>
    <t xml:space="preserve">შვეიცარია </t>
  </si>
  <si>
    <t>დანია</t>
  </si>
  <si>
    <t>6.04-10.04</t>
  </si>
  <si>
    <t>კატარი</t>
  </si>
  <si>
    <t xml:space="preserve">მაკედონია </t>
  </si>
  <si>
    <t>15.04-23.04</t>
  </si>
  <si>
    <t>14.04-15.04</t>
  </si>
  <si>
    <t>15.04-16.04</t>
  </si>
  <si>
    <t>ბულგარეთი</t>
  </si>
  <si>
    <t>20.04-22.04</t>
  </si>
  <si>
    <t>19.04-23.04</t>
  </si>
  <si>
    <t>18.04-21.04</t>
  </si>
  <si>
    <t>შვედეთი</t>
  </si>
  <si>
    <t xml:space="preserve">ბელარუსი-გერმანია </t>
  </si>
  <si>
    <t>დარზიევი მახირ</t>
  </si>
  <si>
    <t>ნაკაშიძე ილია</t>
  </si>
  <si>
    <t>12.05-15.05</t>
  </si>
  <si>
    <t xml:space="preserve">ნიდერლანდები </t>
  </si>
  <si>
    <t>19.05-23.05</t>
  </si>
  <si>
    <t>14.05-15.05</t>
  </si>
  <si>
    <t>14.05-16.05</t>
  </si>
  <si>
    <t>ყაზახეთი (ნურ-სულთანი)</t>
  </si>
  <si>
    <t>16.05-17.05</t>
  </si>
  <si>
    <t>20.05-27.05</t>
  </si>
  <si>
    <t>20.05-23.05</t>
  </si>
  <si>
    <t>20.05-22.05</t>
  </si>
  <si>
    <t>19.05-24.05</t>
  </si>
  <si>
    <t>უკრაინა - მოლდოვა</t>
  </si>
  <si>
    <t>20.05-25.05</t>
  </si>
  <si>
    <t>ნორვეგია</t>
  </si>
  <si>
    <t>15.05-18.05</t>
  </si>
  <si>
    <t>23.05-26.05</t>
  </si>
  <si>
    <t>26.05-27.05</t>
  </si>
  <si>
    <t>25.05-27.05</t>
  </si>
  <si>
    <t xml:space="preserve">ყირგიზეთი </t>
  </si>
  <si>
    <t>27.05-29.05</t>
  </si>
  <si>
    <t>31.05-3.06</t>
  </si>
  <si>
    <t>29.05-31.05</t>
  </si>
  <si>
    <t>კოტ-დ'ივუარი</t>
  </si>
  <si>
    <t>28.05-30.05</t>
  </si>
  <si>
    <t xml:space="preserve">საბერძნეთი </t>
  </si>
  <si>
    <t>სლოვაკეთი-ავსტრია</t>
  </si>
  <si>
    <t>15.06-22.06</t>
  </si>
  <si>
    <t>პოლონეთი-გერმანია</t>
  </si>
  <si>
    <t>ყაზახეთი-აზერბაიჯანი</t>
  </si>
  <si>
    <t>21.06-23.06</t>
  </si>
  <si>
    <t>15.06-21.06</t>
  </si>
  <si>
    <t>მიანმარი-ჩეხეთი</t>
  </si>
  <si>
    <t>17.06-21.06</t>
  </si>
  <si>
    <t>ჩეხეთი</t>
  </si>
  <si>
    <t>18.06-28.06</t>
  </si>
  <si>
    <t>ჩეხ-შვეიც-საფრან-ბელგია</t>
  </si>
  <si>
    <t>16.06-19.06</t>
  </si>
  <si>
    <t>16.06-18.06</t>
  </si>
  <si>
    <t>20.06-22.06</t>
  </si>
  <si>
    <t>სულეიმანოვი აზერ</t>
  </si>
  <si>
    <t>გაბუნია  ზაზა</t>
  </si>
  <si>
    <t>21.06-28.06</t>
  </si>
  <si>
    <t>23.06-28.06</t>
  </si>
  <si>
    <t>23.06-29.06</t>
  </si>
  <si>
    <t>ბელარუსი</t>
  </si>
  <si>
    <t>17.06-19.06</t>
  </si>
  <si>
    <t>16.06-22.06</t>
  </si>
  <si>
    <t>14.07-16.07</t>
  </si>
  <si>
    <t>20.07-22.07</t>
  </si>
  <si>
    <t>გოცირიძე ელგუჯა</t>
  </si>
  <si>
    <t>15.07-16.07</t>
  </si>
  <si>
    <t>15.07-21.07</t>
  </si>
  <si>
    <t>16.07-19.07</t>
  </si>
  <si>
    <t>28.07-31.07</t>
  </si>
  <si>
    <t xml:space="preserve">პორტუგალია </t>
  </si>
  <si>
    <t>ბუკია გიგა</t>
  </si>
  <si>
    <t>11.10-15.10</t>
  </si>
  <si>
    <t>26.08-28.08</t>
  </si>
  <si>
    <t>სინგაპური, მალაიზია</t>
  </si>
  <si>
    <t>22.08-26.08</t>
  </si>
  <si>
    <t>23.08-24.08</t>
  </si>
  <si>
    <t>22.08-23.08</t>
  </si>
  <si>
    <t>23.08-25.08</t>
  </si>
  <si>
    <t>ხახუბია ირაკლი</t>
  </si>
  <si>
    <t>ხუბულური  თენგიზი</t>
  </si>
  <si>
    <t>უკრაინა, დანია, შვეიცარია</t>
  </si>
  <si>
    <t>22.08-24.08</t>
  </si>
  <si>
    <t>ჩანქსელიანი გოდერძი</t>
  </si>
  <si>
    <t>22.08-27.08</t>
  </si>
  <si>
    <t>10.09-13.09</t>
  </si>
  <si>
    <t xml:space="preserve">უზბეკეთი </t>
  </si>
  <si>
    <t>15.09-25.09</t>
  </si>
  <si>
    <t>22.09-25.09</t>
  </si>
  <si>
    <t>11.09-20.09</t>
  </si>
  <si>
    <t>16.07-17.07</t>
  </si>
  <si>
    <t>19.09-21.09</t>
  </si>
  <si>
    <t>16.09-18.09</t>
  </si>
  <si>
    <t>22.09-29.08</t>
  </si>
  <si>
    <t>27.09-29.09</t>
  </si>
  <si>
    <t>22.09-28.09</t>
  </si>
  <si>
    <t>21.09-28.09</t>
  </si>
  <si>
    <t>24.09-26.09</t>
  </si>
  <si>
    <t>ყაზახეთი, ყირგიზეთი</t>
  </si>
  <si>
    <t>25.09-30.09</t>
  </si>
  <si>
    <t>ისრაელი, ესპანეთი</t>
  </si>
  <si>
    <t>22.09-27.09</t>
  </si>
  <si>
    <t>24.09-30.09</t>
  </si>
  <si>
    <t>ტრიპოლსკი ერეკლე</t>
  </si>
  <si>
    <t xml:space="preserve">მაროკო </t>
  </si>
  <si>
    <t>14.10-15.10</t>
  </si>
  <si>
    <t>ისკო დასენი</t>
  </si>
  <si>
    <t>19.10-22.10</t>
  </si>
  <si>
    <t xml:space="preserve">მონტენეგრო </t>
  </si>
  <si>
    <t>თოლორაია ედიშერი</t>
  </si>
  <si>
    <t>11.10-19.10</t>
  </si>
  <si>
    <t xml:space="preserve">9.10. </t>
  </si>
  <si>
    <t>13.10-17.10</t>
  </si>
  <si>
    <t xml:space="preserve">ჩინეთი </t>
  </si>
  <si>
    <t>12.10-19.10</t>
  </si>
  <si>
    <t>18.10-19.10</t>
  </si>
  <si>
    <t>17.10-22.10</t>
  </si>
  <si>
    <t>21.10-24.10</t>
  </si>
  <si>
    <t>თურქმენეთი</t>
  </si>
  <si>
    <t>27.10-30.10</t>
  </si>
  <si>
    <t>28.10-30.10</t>
  </si>
  <si>
    <t>23.10-25.10</t>
  </si>
  <si>
    <t xml:space="preserve">საფრანგეთი - ავსტრია </t>
  </si>
  <si>
    <t>30.10-31.10</t>
  </si>
  <si>
    <t>უკრაინა-ბელგია</t>
  </si>
  <si>
    <t>27.10-31.10</t>
  </si>
  <si>
    <t xml:space="preserve">ეგვიპტე </t>
  </si>
  <si>
    <t>17.11-21.11</t>
  </si>
  <si>
    <t>16.11-18.11</t>
  </si>
  <si>
    <t>19.11-21.11</t>
  </si>
  <si>
    <t>ხორვატია</t>
  </si>
  <si>
    <t>18.11-19.11</t>
  </si>
  <si>
    <t>19.11-22.11</t>
  </si>
  <si>
    <t>15.11-19.11</t>
  </si>
  <si>
    <t xml:space="preserve">ირანი  </t>
  </si>
  <si>
    <t>კვიციანი ემზარი</t>
  </si>
  <si>
    <t>24.11-28.11</t>
  </si>
  <si>
    <t>22.11-23.11</t>
  </si>
  <si>
    <t>21.11-22.11</t>
  </si>
  <si>
    <t>26.11-30.11</t>
  </si>
  <si>
    <t>უკრაინა-ლატვია</t>
  </si>
  <si>
    <t>25.11-29.11</t>
  </si>
  <si>
    <t>26.11-28.11</t>
  </si>
  <si>
    <t>საფრანგეთი-ბელგია</t>
  </si>
  <si>
    <t>17.12-23.12</t>
  </si>
  <si>
    <t>უკრაინა-უზბეკეთი</t>
  </si>
  <si>
    <t>14.12-20.12</t>
  </si>
  <si>
    <t>16.12-21.12</t>
  </si>
  <si>
    <t>21.12-24.12</t>
  </si>
  <si>
    <t>30.12-4.01</t>
  </si>
  <si>
    <t>შენიშვნა: საჯარო ინფორმაცია მომზადებულია 2020 წლის 1 იანვრის მდგომარეობით.  მივლინების თანხების თაობაზე ინფორმაცია მოიცავს როგორც ავანსად გაცემულ თანხებს, ისე მივლინების დამადასტურებელი დოკუმენტაციის წარმოდგენის შედეგად ფაქტობრივად გაწეულ ხარჯებს. ამასთანავე, გთხოვთ გაითვალისწინოთ, რომ საქართველოს მთავრობის 2017 წლის 25 აპრილი N211 დადგენილებით დამტკიცებული „პროფესიული საჯარო მოხელის სამსახურებრივი მივლინებით გაგზავნის წესის, მისი სამსახურებრივი მივლინების ხარჯების ანაზღაურებისა და კომპენსაციის ოდენობისა და პირობების განსაზღვრის შესახებ“ და საქართველოს პარლამენტის თავმჯდომარის 2017 წლის 3 ივლისის N 217/3 ბრძანებით დამტკიცებული „საქართველოს პარლამენტის წევრთათვის და პარლამენტის აპარატის საჯარო მოსამსახურეთათვის სამსახურებრივი მივლინების ხარჯების ანაზღაურების წესის“ შესაბამისად, შესაძლებელია მოხდეს მივლინების თანხების კორექტირება მივლინების დამადასტურებელი დოკუმენტაციის საფუძველზე, რაც გამოიწვევს მივლინების ხარჯების ცვლილებას (ზრდას ან კლებას).</t>
  </si>
  <si>
    <t>ინფორმაცია 2019 წლის განმავლობაში საქართველოს პარლამენტის წევრთა 
ქვეყნის შიგნით ოფიციალური და სამუშაო ვიზიტებისათვის გაწეული სამივლინებო ხარჯების შესახებ</t>
  </si>
  <si>
    <t>11.02-12.02</t>
  </si>
  <si>
    <t>წინანდალი</t>
  </si>
  <si>
    <t>27.03-29.03</t>
  </si>
  <si>
    <t xml:space="preserve">აჭარა </t>
  </si>
  <si>
    <t>ოზურგეთი</t>
  </si>
  <si>
    <t>აბაშა-ზუგდიდი</t>
  </si>
  <si>
    <t>აბაშა-მარტვილი</t>
  </si>
  <si>
    <t xml:space="preserve">ოზურგეთი </t>
  </si>
  <si>
    <t>ახალციხე</t>
  </si>
  <si>
    <t xml:space="preserve">ნაყოფია კობა </t>
  </si>
  <si>
    <t>ქუთაისი</t>
  </si>
  <si>
    <t>მუჩიაშვილი რომანი</t>
  </si>
  <si>
    <t>მარნეული</t>
  </si>
  <si>
    <t>ფოთი</t>
  </si>
  <si>
    <t>მელია ნიკანორი</t>
  </si>
  <si>
    <t>ზესტაფონი</t>
  </si>
  <si>
    <t xml:space="preserve">ხულო </t>
  </si>
  <si>
    <t>10.05-12.05</t>
  </si>
  <si>
    <t>13.05-17.05</t>
  </si>
  <si>
    <t>ამბროლაური</t>
  </si>
  <si>
    <t>ბოლნისი</t>
  </si>
  <si>
    <t>10.07-13.07</t>
  </si>
  <si>
    <t>კაკულია  რომანი</t>
  </si>
  <si>
    <t>30.07-31.07</t>
  </si>
  <si>
    <t>19.08-23.08</t>
  </si>
  <si>
    <t>ზუგდიდი-ბათუმი</t>
  </si>
  <si>
    <t>23.09-28.09</t>
  </si>
  <si>
    <t>23.09-24.09</t>
  </si>
  <si>
    <t>23.09-29.09</t>
  </si>
  <si>
    <t>ჟორჟოლიანი გია</t>
  </si>
  <si>
    <t>ინაშვილი ირმა</t>
  </si>
  <si>
    <t>10,11,24,25,7,8,21,22,5,6</t>
  </si>
  <si>
    <t>22.10-23.10</t>
  </si>
  <si>
    <t>შუახევი</t>
  </si>
  <si>
    <t>21.10-23.10</t>
  </si>
  <si>
    <t>ინფორმაცია 2020 წლის განმავლობაში საქართველოს პარლამენტის წევრთა 
ქვეყნის გარეთ ოფიციალური და სამუშაო ვიზიტებისათვის გაწეული სამივლინებო ხარჯების შესახებ</t>
  </si>
  <si>
    <t>შენიშვნა  ( *  სიმბოლო მიუთითებს თანადაფინანსებაზე, რომელიც ძირითადად მომწვევი მხარის მიერ მგზავრობისა ან/და განთავსების ხარჯებს ითვალისწინებს) ან ისეთ მივლინებებზე რომელიც არ ითვალისწინებდა დაფინანსებას.</t>
  </si>
  <si>
    <t>16.01-19.01</t>
  </si>
  <si>
    <t>13.01-18.01</t>
  </si>
  <si>
    <t>ნორვეგია-ავსტრია</t>
  </si>
  <si>
    <t>15.01-19.01</t>
  </si>
  <si>
    <t>16.01-21.01</t>
  </si>
  <si>
    <t>ესპანეთი</t>
  </si>
  <si>
    <t>19.01-25.01</t>
  </si>
  <si>
    <t xml:space="preserve">ბელგია </t>
  </si>
  <si>
    <t>21.01-25.01</t>
  </si>
  <si>
    <t>26.01-31.01</t>
  </si>
  <si>
    <t>25.01-31.01</t>
  </si>
  <si>
    <t xml:space="preserve">აზერბაიჯანი </t>
  </si>
  <si>
    <t xml:space="preserve">ზურაბიანი ცოტნე </t>
  </si>
  <si>
    <t>24.02-28.02</t>
  </si>
  <si>
    <t>ნავერიანი თამაზი</t>
  </si>
  <si>
    <t>15.02-20.02</t>
  </si>
  <si>
    <t>10.02-13.02</t>
  </si>
  <si>
    <t>11.02-13.02</t>
  </si>
  <si>
    <t>11.02-14.02</t>
  </si>
  <si>
    <t xml:space="preserve">ესტონეთი </t>
  </si>
  <si>
    <t>ოდიშარია  ბექა</t>
  </si>
  <si>
    <t>ნიდერლან-ბელგია</t>
  </si>
  <si>
    <t>ნიდერლანდების  სამეფო</t>
  </si>
  <si>
    <t>15.02-21.02                   22.02-28.02</t>
  </si>
  <si>
    <t>18.02-22.02</t>
  </si>
  <si>
    <t>18.02-19.02</t>
  </si>
  <si>
    <t>დ/ბრიტანეთი-ჩრ/ირლანდია</t>
  </si>
  <si>
    <t>17.03-20.03</t>
  </si>
  <si>
    <t>ბოსნია და ჰერცეგოვინა</t>
  </si>
  <si>
    <t>11.05-16.05</t>
  </si>
  <si>
    <t xml:space="preserve">უკრაინა </t>
  </si>
  <si>
    <t>შენიშვნა: საჯარო ინფორმაცია მომზადებულია 2020 წლის 31 დეკემბრის მდგომარეობით.  მივლინების თანხების თაობაზე ინფორმაცია მოიცავს როგორც ავანსად გაცემულ თანხებს, ისე მივლინების დამადასტურებელი დოკუმენტაციის წარმოდგენის შედეგად ფაქტობრივად გაწეულ ხარჯებს. ამასთანავე, გთხოვთ გაითვალისწინოთ, რომ საქართველოს მთავრობის 2017 წლის 25 აპრილი N211 დადგენილებით დამტკიცებული „პროფესიული საჯარო მოხელის სამსახურებრივი მივლინებით გაგზავნის წესის, მისი სამსახურებრივი მივლინების ხარჯების ანაზღაურებისა და კომპენსაციის ოდენობისა და პირობების განსაზღვრის შესახებ“ და საქართველოს პარლამენტის თავმჯდომარის 2017 წლის 3 ივლისის N 217/3 ბრძანებით დამტკიცებული „საქართველოს პარლამენტის წევრთათვის და პარლამენტის აპარატის საჯარო მოსამსახურეთათვის სამსახურებრივი მივლინების ხარჯების ანაზღაურების წესის“ შესაბამისად, შესაძლებელია მოხდეს მივლინების თანხების კორექტირება მივლინების დამადასტურებელი დოკუმენტაციის საფუძველზე, რაც გამოიწვევს მივლინების ხარჯების ცვლილებას (ზრდას ან კლებას).</t>
  </si>
  <si>
    <t>ინფორმაცია 2020 წლის განმავლობაში საქართველოს პარლამენტის წევრთა ქვეყნის შიგნით ოფიციალური და სამუშაო ვიზიტებისათვის გაწეული სამივლინებო ხარჯების შესახებ</t>
  </si>
  <si>
    <t>ნერჩემაშვილი კობა</t>
  </si>
  <si>
    <t>18.07-22.07</t>
  </si>
  <si>
    <t>ქუთაისი-ბათუმი</t>
  </si>
  <si>
    <t>28.08-30.08</t>
  </si>
  <si>
    <t>ოზურგეთი-ბათუმი</t>
  </si>
  <si>
    <t>ინფორმაცია 2021 წლის განმავლობაში საქართველოს პარლამენტის წევრთა ქვეყნის გარეთ ოფიციალური და სამუშაო ვიზიტებისათვის გაწეული სამივლინებო ხარჯების შესახებ</t>
  </si>
  <si>
    <t>18.01-23.01</t>
  </si>
  <si>
    <t>ბოჭორიშვილი მაკა</t>
  </si>
  <si>
    <t>18.01-20.01</t>
  </si>
  <si>
    <t>სონღულაშვილი დავით</t>
  </si>
  <si>
    <t>24.01-30.01</t>
  </si>
  <si>
    <t xml:space="preserve">საფრანგეთი </t>
  </si>
  <si>
    <t>ქვრივიშვილი მარიამ</t>
  </si>
  <si>
    <t>ტალიაშვილი თამარ</t>
  </si>
  <si>
    <t>მიქანაძე გივი</t>
  </si>
  <si>
    <t>ჩიქოვანი ირაკლი</t>
  </si>
  <si>
    <t>ინჯია ფრიდონ</t>
  </si>
  <si>
    <t>ხოჯევანიშვილი გიორგი</t>
  </si>
  <si>
    <t>4.03-18.03</t>
  </si>
  <si>
    <t>7.03-11.03</t>
  </si>
  <si>
    <t>ხელაშვილი გიორგი</t>
  </si>
  <si>
    <t>პაპუაშვილი შალვა</t>
  </si>
  <si>
    <t>13.03-20.03</t>
  </si>
  <si>
    <t xml:space="preserve">ბულგარეთი </t>
  </si>
  <si>
    <t>12.04-17.04</t>
  </si>
  <si>
    <t>12.04-16.04</t>
  </si>
  <si>
    <t>12.04-18.04</t>
  </si>
  <si>
    <t>17.04-23.04</t>
  </si>
  <si>
    <t>18.04-23.04</t>
  </si>
  <si>
    <t>იოსელიანი ლევან</t>
  </si>
  <si>
    <t xml:space="preserve">ალბანეთი </t>
  </si>
  <si>
    <t>23.04-26.04</t>
  </si>
  <si>
    <t>18.04-22.04</t>
  </si>
  <si>
    <t>10.05-11.05</t>
  </si>
  <si>
    <t>16.05-20.05</t>
  </si>
  <si>
    <t>18.05-20.05</t>
  </si>
  <si>
    <t>ბითაძე მაია</t>
  </si>
  <si>
    <t>ბოლქვაძე ელისო</t>
  </si>
  <si>
    <t>სომხეთი</t>
  </si>
  <si>
    <t>20.06-25.06</t>
  </si>
  <si>
    <t>23.06-26.06</t>
  </si>
  <si>
    <t>ჯაფარიძე ბადრი</t>
  </si>
  <si>
    <t>22.06-24.06</t>
  </si>
  <si>
    <t xml:space="preserve">იოსელიანი ლევან </t>
  </si>
  <si>
    <t>დეკანოიძე ხატია</t>
  </si>
  <si>
    <t>10.07-11.07</t>
  </si>
  <si>
    <t>მათიკაშვილი დავით</t>
  </si>
  <si>
    <t>სერგეენკო დავით</t>
  </si>
  <si>
    <t>13.07-17.07</t>
  </si>
  <si>
    <t>ელისაშვილი ალექსანდრე</t>
  </si>
  <si>
    <t xml:space="preserve">უნგრეთი </t>
  </si>
  <si>
    <t>ჩაჩიბაია ვლადიმერ</t>
  </si>
  <si>
    <t>აქუბარდია თეონა</t>
  </si>
  <si>
    <t>13.09-22.09</t>
  </si>
  <si>
    <t>ქარუმიძე ლევან</t>
  </si>
  <si>
    <t>13.09-29.09</t>
  </si>
  <si>
    <t>ლატვია-საფრანგეთი</t>
  </si>
  <si>
    <t>ბაქრაძე დავით</t>
  </si>
  <si>
    <t>19.09-22.09</t>
  </si>
  <si>
    <t>10.10-13.10</t>
  </si>
  <si>
    <t xml:space="preserve">ჩეხეთი </t>
  </si>
  <si>
    <t>12.10-15.10</t>
  </si>
  <si>
    <t>13.10-16.10</t>
  </si>
  <si>
    <t>17.10-20.10</t>
  </si>
  <si>
    <t xml:space="preserve">თურქეთი </t>
  </si>
  <si>
    <t>ზილფიმიანი დავით</t>
  </si>
  <si>
    <t>ვაშაძე გრიგოლ</t>
  </si>
  <si>
    <t>20.10-23.10</t>
  </si>
  <si>
    <t>25.10-28.10</t>
  </si>
  <si>
    <t>იობაშვილი ნინო</t>
  </si>
  <si>
    <t>ბელგია -საფრანგეთი</t>
  </si>
  <si>
    <t>საფრანგეთი -ბელგია</t>
  </si>
  <si>
    <t>ახვლედიანი არმაზ</t>
  </si>
  <si>
    <t>სეფაშვილი ეკა</t>
  </si>
  <si>
    <t xml:space="preserve">კვიპროსი </t>
  </si>
  <si>
    <t>14.11-17.11</t>
  </si>
  <si>
    <t>17.11-27.11</t>
  </si>
  <si>
    <t>ირლანდია, საფრანგეთი, ლიეტუვა</t>
  </si>
  <si>
    <t>18.11-20.11</t>
  </si>
  <si>
    <t>18.11-22.11</t>
  </si>
  <si>
    <t>21.11-27.11</t>
  </si>
  <si>
    <t>21.11-23.11</t>
  </si>
  <si>
    <t>24.11-27.11</t>
  </si>
  <si>
    <t>25.11-30.11</t>
  </si>
  <si>
    <t>24.11-30.11</t>
  </si>
  <si>
    <t>წილოსანი ხატია</t>
  </si>
  <si>
    <t>რაქვიაშვილი ალექსანდრე</t>
  </si>
  <si>
    <t>კვიციანი ხათუნა</t>
  </si>
  <si>
    <t>26.11-29.11</t>
  </si>
  <si>
    <t xml:space="preserve">ნიდერლანდების სამეფო </t>
  </si>
  <si>
    <t>ობოლაშვილი ანტონ</t>
  </si>
  <si>
    <t>დაუშვილი მიხეილ</t>
  </si>
  <si>
    <t>შენიშვნა: საჯარო ინფორმაცია მომზადებულია 2021 წლის 31 დეკემბრის მდგომარეობით.  მივლინების თანხების თაობაზე ინფორმაცია მოიცავს როგორც ავანსად გაცემულ თანხებს, ისე მივლინების დამადასტურებელი დოკუმენტაციის წარმოდგენის შედეგად ფაქტობრივად გაწეულ ხარჯებს. ამასთანავე, გთხოვთ გაითვალისწინოთ, რომ საქართველოს მთავრობის 2017 წლის 25 აპრილი N211 დადგენილებით დამტკიცებული „პროფესიული საჯარო მოხელის სამსახურებრივი მივლინებით გაგზავნის წესის, მისი სამსახურებრივი მივლინების ხარჯების ანაზღაურებისა და კომპენსაციის ოდენობისა და პირობების განსაზღვრის შესახებ“ და საქართველოს პარლამენტის თავმჯდომარის 2017 წლის 3 ივლისის N 217/3 ბრძანებით დამტკიცებული „საქართველოს პარლამენტის წევრთათვის და პარლამენტის აპარატის საჯარო მოსამსახურეთათვის სამსახურებრივი მივლინების ხარჯების ანაზღაურების წესის“ შესაბამისად, შესაძლებელია მოხდეს მივლინების თანხების კორექტირება მივლინების დამადასტურებელი დოკუმენტაციის საფუძველზე, რაც გამოიწვევს მივლინების ხარჯების ცვლილებას (ზრდას ან კლებას).</t>
  </si>
  <si>
    <t>ინფორმაცია 2021 წლის განმავლობაში საქართველოს პარლამენტის წევრთა ქვეყნის შიგნით ოფიციალური და სამუშაო ვიზიტებისათვის გაწეული სამივლინებო ხარჯების შესახებ</t>
  </si>
  <si>
    <t>სუბარი სოზარ</t>
  </si>
  <si>
    <t>სამხარაძე დიმიტრი</t>
  </si>
  <si>
    <t>წაქაძე ბეჟან</t>
  </si>
  <si>
    <t>ბათუმი-ქედის მუნიც.</t>
  </si>
  <si>
    <t>18.05-19.05</t>
  </si>
  <si>
    <t>19.05-22.05</t>
  </si>
  <si>
    <t>ოზურგეთი-ქედის მუნიც.</t>
  </si>
  <si>
    <t>ქედის მუნიც.</t>
  </si>
  <si>
    <t>დავითულიანი ბექა</t>
  </si>
  <si>
    <t>დარგალი ზაურ</t>
  </si>
  <si>
    <t>ჯაფარიძე ვიქტორ</t>
  </si>
  <si>
    <t>სამნიძე ხათუნა</t>
  </si>
  <si>
    <t>ზარქუა ირაკლი</t>
  </si>
  <si>
    <t>19.05-21.05</t>
  </si>
  <si>
    <t>თელავის მუნიც.</t>
  </si>
  <si>
    <t>ბორჯომი-ახალციხის მუნიც.</t>
  </si>
  <si>
    <t>სანიკიძე ვიქტორ</t>
  </si>
  <si>
    <t>კაჭარავა დავით</t>
  </si>
  <si>
    <t>ლომინაძე ზაზა</t>
  </si>
  <si>
    <t>კობიაშვილი ლევან</t>
  </si>
  <si>
    <t>მეძმარიაშვილი ირაკლი</t>
  </si>
  <si>
    <t>17.06-18.06</t>
  </si>
  <si>
    <t>ახალქალაქის მუნიც.</t>
  </si>
  <si>
    <t>ბოლქვაძე ანზორ</t>
  </si>
  <si>
    <t>მესტიის მუნიც.</t>
  </si>
  <si>
    <t>ქედის,მესტიის მუნიც.</t>
  </si>
  <si>
    <t>გურჯაანის მუნიც.</t>
  </si>
  <si>
    <t>ხაბულიანი დილარ</t>
  </si>
  <si>
    <t>დუმბაძე ქეთევან</t>
  </si>
  <si>
    <t>მენაღარიშვილი მაია</t>
  </si>
  <si>
    <t>ტურძელაძე ნოდარ</t>
  </si>
  <si>
    <t>ნაკაიძე ტარიელ</t>
  </si>
  <si>
    <t>ბეჟაშვილი ლევან</t>
  </si>
  <si>
    <t>23.07-25.07</t>
  </si>
  <si>
    <t>26.07-28.07</t>
  </si>
  <si>
    <t>ბოტკოველი გიორგი</t>
  </si>
  <si>
    <t>გოცირიძე რომან</t>
  </si>
  <si>
    <t>ხაჯიშვილი დავით</t>
  </si>
  <si>
    <t>ჯანაშია თეიმურაზ</t>
  </si>
  <si>
    <t>ისმაილოვი აბდულა</t>
  </si>
  <si>
    <t>ნიკოლაიშვილი რამაზ</t>
  </si>
  <si>
    <t>მაჭუტაძე ნიკა</t>
  </si>
  <si>
    <t>კორძაია თამარ</t>
  </si>
  <si>
    <t>18.09-20.09</t>
  </si>
  <si>
    <t>ოზურგეთის მუნიც.</t>
  </si>
  <si>
    <t>ტაბატაძე ალექსანდრე</t>
  </si>
  <si>
    <t>23.12-25.12</t>
  </si>
  <si>
    <t>ენუქიძე ავთანდილ</t>
  </si>
  <si>
    <t>მარტვილის მუნიც-ქუთაისი</t>
  </si>
  <si>
    <t>27.12-28.12</t>
  </si>
  <si>
    <t>ინფორმაცია 2022 წლის განმავლობაში საქართველოს პარლამენტის წევრთა 
ქვეყნის გარეთ ოფიციალური და სამუშაო ვიზიტებისათვის გაწეული სამივლინებო ხარჯების შესახებ</t>
  </si>
  <si>
    <t>შენიშვნა  ( *  სიმბოლო მიუთითებს თანადაფინანსებაზე, რომელიც ძირითადად მომწვევი მხარის მიერ მგზავრობისა ან/და განთავსების ხარჯებს ითვალისწინებს ან ისეთ მივლინებებზე რომელიც არ ითვალისწინებდა დაფინანსებას).</t>
  </si>
  <si>
    <t>13.01-15.01</t>
  </si>
  <si>
    <t>23.01-29.01</t>
  </si>
  <si>
    <t>25.01-26.01</t>
  </si>
  <si>
    <t>კირკიტაძე დავით</t>
  </si>
  <si>
    <t>ხერხეულიძე ეკატერინე</t>
  </si>
  <si>
    <t>ნაყოფია კობა</t>
  </si>
  <si>
    <t>დ. ბრიტანეთი, ჩრ. ირლანდია</t>
  </si>
  <si>
    <t xml:space="preserve">ლაშხი მარიამ </t>
  </si>
  <si>
    <t>ბელგია, საფრანგეთი</t>
  </si>
  <si>
    <t>ამილახვარი გიორგი</t>
  </si>
  <si>
    <t>13.02-20.02</t>
  </si>
  <si>
    <t>ნაცვლიშვილი ანა</t>
  </si>
  <si>
    <t>14.02-22.02</t>
  </si>
  <si>
    <t>მამულაშვილი ნონა</t>
  </si>
  <si>
    <t>ქადაგიშვილი ირაკლი</t>
  </si>
  <si>
    <t>21.02-1.03</t>
  </si>
  <si>
    <t>22.02-23.02</t>
  </si>
  <si>
    <t>10.03-12.03</t>
  </si>
  <si>
    <t>ავსტრია-იტალია</t>
  </si>
  <si>
    <t>13.03-16.03</t>
  </si>
  <si>
    <t>13.03-19.03</t>
  </si>
  <si>
    <t>ჩოჩელი ცეზარ</t>
  </si>
  <si>
    <t>14.03-19.03</t>
  </si>
  <si>
    <t>არაბთა გაერთ. საამირო</t>
  </si>
  <si>
    <t>მონაკოს სამთავრო</t>
  </si>
  <si>
    <t xml:space="preserve">არგენტინა </t>
  </si>
  <si>
    <t>სერბეთი</t>
  </si>
  <si>
    <t>22.03-30.03</t>
  </si>
  <si>
    <t>მანუკიან სამველ</t>
  </si>
  <si>
    <t>კიურეღიანი სუმბატ</t>
  </si>
  <si>
    <t>12.04-15.04</t>
  </si>
  <si>
    <t>13.04-15.04</t>
  </si>
  <si>
    <t>თალაკვაძე არჩილ</t>
  </si>
  <si>
    <t>15.04-18.04</t>
  </si>
  <si>
    <t>მეგრელიშვილი ვახტანგ</t>
  </si>
  <si>
    <t>26.04-13.05</t>
  </si>
  <si>
    <t>კვირკველია მანუჩარ</t>
  </si>
  <si>
    <t>26.04-29.04</t>
  </si>
  <si>
    <t>24.04-29.04</t>
  </si>
  <si>
    <t>ვაშაძე გიორგი</t>
  </si>
  <si>
    <t>ისლანდია, დანია</t>
  </si>
  <si>
    <t>15.05-21.05</t>
  </si>
  <si>
    <t>ბუჩუკური ანა</t>
  </si>
  <si>
    <t>მოწერელია ალექსანდრე</t>
  </si>
  <si>
    <t>12.05-20.05</t>
  </si>
  <si>
    <t>ესტონეთი,ბელგია</t>
  </si>
  <si>
    <t>საბო ჰერმან</t>
  </si>
  <si>
    <t>23.05-25.05</t>
  </si>
  <si>
    <t xml:space="preserve">რუმინეთი </t>
  </si>
  <si>
    <t>ნიდერლანდები,ბელგია</t>
  </si>
  <si>
    <t>11.06-19.06</t>
  </si>
  <si>
    <t>12.06-15.06</t>
  </si>
  <si>
    <t>უსუფაშვილი დავით</t>
  </si>
  <si>
    <t>ნიდერლანდები,ხორვატია,ნორვეგია</t>
  </si>
  <si>
    <t>მიქელაძე ზაალ</t>
  </si>
  <si>
    <t>14.06-18.06</t>
  </si>
  <si>
    <t xml:space="preserve">ლატვია </t>
  </si>
  <si>
    <t>12.06-18.06</t>
  </si>
  <si>
    <t>ნორვეგია,დანია,შვედეთი,ფინეთი</t>
  </si>
  <si>
    <t>ნორვეგია, ფინეთი</t>
  </si>
  <si>
    <t>9.06-14.06</t>
  </si>
  <si>
    <t>პოლონეთი, უკრაინა</t>
  </si>
  <si>
    <t>სარჯველაძე მიხეილ</t>
  </si>
  <si>
    <t xml:space="preserve">შვედეთი </t>
  </si>
  <si>
    <t>19.06-24.06</t>
  </si>
  <si>
    <t>19.06-23.06</t>
  </si>
  <si>
    <t>ბელგია, გერმანია</t>
  </si>
  <si>
    <t>20.06-21.06</t>
  </si>
  <si>
    <t>26.06-28.06</t>
  </si>
  <si>
    <t>ბელგია,გერმანია</t>
  </si>
  <si>
    <t>11.07-15.07</t>
  </si>
  <si>
    <t>12.07-22.07</t>
  </si>
  <si>
    <t>17.07-21.07</t>
  </si>
  <si>
    <t>შატაკიშვილი ირაკლი</t>
  </si>
  <si>
    <t xml:space="preserve">სამხ. აფრიკა </t>
  </si>
  <si>
    <t>22.06-23.06</t>
  </si>
  <si>
    <t>22.08-28.08</t>
  </si>
  <si>
    <t>საფრანგეთი, ბელგია</t>
  </si>
  <si>
    <t>11.09-15.09</t>
  </si>
  <si>
    <t>12.09-16.09</t>
  </si>
  <si>
    <t>13.09-16.09</t>
  </si>
  <si>
    <t>15.09-18.09</t>
  </si>
  <si>
    <t>13.09-20.09</t>
  </si>
  <si>
    <t>ლიეტუვა,ბელგია</t>
  </si>
  <si>
    <t xml:space="preserve">ბოსნია-ჰერცეგოვინა </t>
  </si>
  <si>
    <t>24.09-28.09</t>
  </si>
  <si>
    <t>უნგრეთი, ავსტრია</t>
  </si>
  <si>
    <t>11.10-16.10</t>
  </si>
  <si>
    <t xml:space="preserve">რუანდა </t>
  </si>
  <si>
    <t>21.09-26.09</t>
  </si>
  <si>
    <t>27.09-28.09</t>
  </si>
  <si>
    <t>12.10-16.10</t>
  </si>
  <si>
    <t xml:space="preserve">ხორვატია </t>
  </si>
  <si>
    <t>10.10-14.10</t>
  </si>
  <si>
    <t>18.10-21.10</t>
  </si>
  <si>
    <t>10.10-25.10</t>
  </si>
  <si>
    <t>21.10-28.10</t>
  </si>
  <si>
    <t>19.10-23.10</t>
  </si>
  <si>
    <t>იაპონია, კორეა</t>
  </si>
  <si>
    <t>ბერაძე რამინა</t>
  </si>
  <si>
    <t>27.10-29.10</t>
  </si>
  <si>
    <t xml:space="preserve">ტაილანდი </t>
  </si>
  <si>
    <t>ზავრადაშვილი ირმა</t>
  </si>
  <si>
    <t>13.11-14.11</t>
  </si>
  <si>
    <t xml:space="preserve">ისლანდია </t>
  </si>
  <si>
    <t>10.11-15.11</t>
  </si>
  <si>
    <t>10.11-12.11</t>
  </si>
  <si>
    <t>14.11-18.11</t>
  </si>
  <si>
    <t>გოდაბრელიძე გიორგი</t>
  </si>
  <si>
    <t>13.11-20.11</t>
  </si>
  <si>
    <t>ბელგია, აშშ</t>
  </si>
  <si>
    <t>19.11-20.11</t>
  </si>
  <si>
    <t>21.11-26.11</t>
  </si>
  <si>
    <t>ესპანეთი, პორტუგალია</t>
  </si>
  <si>
    <t>21.11-25.11</t>
  </si>
  <si>
    <t>16.11-19.11</t>
  </si>
  <si>
    <t>ნიდერლანდები, ლუქსემბურგი</t>
  </si>
  <si>
    <t>24.11-26.11</t>
  </si>
  <si>
    <t>15.11-18.11</t>
  </si>
  <si>
    <t>კვიციანი ბაია</t>
  </si>
  <si>
    <t>22.11-25.11</t>
  </si>
  <si>
    <t>24.11-25.11</t>
  </si>
  <si>
    <t>9.12-12.12
18.12-20.12</t>
  </si>
  <si>
    <t>ბელგია, შვედეთი</t>
  </si>
  <si>
    <t>ცაგარეიშვილი  გიორგი</t>
  </si>
  <si>
    <t>12.12-15.12</t>
  </si>
  <si>
    <t xml:space="preserve">კატარი </t>
  </si>
  <si>
    <t>19.12-23.12</t>
  </si>
  <si>
    <t>21.12-25.12</t>
  </si>
  <si>
    <t>შენიშვნა: საჯარო ინფორმაცია მომზადებულია 2022 წლის 31 დეკემბრის მდგომარეობით.  მივლინების თანხების თაობაზე ინფორმაცია მოიცავს როგორც ავანსად გაცემულ თანხებს, ისე მივლინების დამადასტურებელი დოკუმენტაციის წარმოდგენის შედეგად ფაქტობრივად გაწეულ ხარჯებს. ამასთანავე, გთხოვთ გაითვალისწინოთ, რომ საქართველოს მთავრობის 2017 წლის 25 აპრილი N211 დადგენილებით დამტკიცებული „პროფესიული საჯარო მოხელის სამსახურებრივი მივლინებით გაგზავნის წესის, მისი სამსახურებრივი მივლინების ხარჯების ანაზღაურებისა და კომპენსაციის ოდენობისა და პირობების განსაზღვრის შესახებ“ და საქართველოს პარლამენტის თავმჯდომარის 2017 წლის 3 ივლისის N 217/3 ბრძანებით დამტკიცებული „საქართველოს პარლამენტის წევრთათვის და პარლამენტის აპარატის საჯარო მოსამსახურეთათვის სამსახურებრივი მივლინების ხარჯების ანაზღაურების წესის“ შესაბამისად, შესაძლებელია მოხდეს მივლინების თანხების კორექტირება მივლინების დამადასტურებელი დოკუმენტაციის საფუძველზე, რაც გამოიწვევს მივლინების ხარჯების ცვლილებას (ზრდას ან კლებას).</t>
  </si>
  <si>
    <t>ინფორმაცია 2022 წლის განმავლობაში საქართველოს პარლამენტის წევრთა 
ქვეყნის შიგნით ოფიციალური და სამუშაო ვიზიტებისათვის გაწეული სამივლინებო ხარჯების შესახებ</t>
  </si>
  <si>
    <t>ყაზბეგის მუნიც.</t>
  </si>
  <si>
    <t>ლაგოდეხის მუნიც.</t>
  </si>
  <si>
    <t>ზუგდიდის მუნიც.</t>
  </si>
  <si>
    <t>მგალობლიშვილი ლევან</t>
  </si>
  <si>
    <t xml:space="preserve">ბათუმი </t>
  </si>
  <si>
    <t>ბათუმი,მესტია</t>
  </si>
  <si>
    <t>მარნეული,გარდაბანი,რუსთავი</t>
  </si>
  <si>
    <t>რუსთავი</t>
  </si>
  <si>
    <t>13.06-18.06</t>
  </si>
  <si>
    <t>მანჯგალაძე პაატა</t>
  </si>
  <si>
    <t>18.06-19.06</t>
  </si>
  <si>
    <t>კახაძე ვლადიმერ</t>
  </si>
  <si>
    <t>23.06-25.06</t>
  </si>
  <si>
    <t>ბორჯომი, ახალქალაქი, ახალციხე</t>
  </si>
  <si>
    <t>15.07-17.07</t>
  </si>
  <si>
    <t>ახმეტის მუნიც.</t>
  </si>
  <si>
    <t>22.07-25.07</t>
  </si>
  <si>
    <t>22.07-24.07</t>
  </si>
  <si>
    <t>21.07-22.07</t>
  </si>
  <si>
    <t>ლილუაშვილი ბექა</t>
  </si>
  <si>
    <t>25.07-27.07</t>
  </si>
  <si>
    <t>24.07-26.07</t>
  </si>
  <si>
    <t>ქობულეთის მუნიც.</t>
  </si>
  <si>
    <t>28.07-30.07</t>
  </si>
  <si>
    <t>ყვარლის მუნიც.</t>
  </si>
  <si>
    <t>ხულო, ოზურგეთი, ბათუმი</t>
  </si>
  <si>
    <t>21.10-22.10</t>
  </si>
  <si>
    <t>15.12-23.12</t>
  </si>
  <si>
    <t>19.12-21.12</t>
  </si>
  <si>
    <t>მიზანი</t>
  </si>
  <si>
    <t>ევროპის საბჭოს საპარლამენტო ასამბლეის ზამთრის სესიის მუშაობაში მონაწილეობა</t>
  </si>
  <si>
    <t>უკრაინის უმაღლეს რადაში, უკრაინის მთავრობაში, უკრაინის გადასახადების გადამხდელთა ასოციაციასა და ქართულ დიასპორასთან შეხვედრებში მონაწილეობა</t>
  </si>
  <si>
    <t>სოფლის მეურნეობის განვითარების საერთაშორისო ფონდის (IFAD) მიერ ორგანიზებულ საერთაშორისო კონფერენციის მუშაობაში მონაწილეობა</t>
  </si>
  <si>
    <t>გაეროს ბავშვის უფლებათა კომიტეტის მიერ ორგანიზებულ საქართველოს მთავრობის მე-4 პერიოდული ანგარიშის განხილვაში მონაწილეობა</t>
  </si>
  <si>
    <t>შვედეთის აუდიტის ეროვნული სამსახურის საქმიანობისა და ფუნქციების გაცნობა</t>
  </si>
  <si>
    <t>ევროპის პარლამენტში ევროპელ კონსერვატორთა და რეფორმისტთა ჯგუფის ხელმძღვანელობასთან შეხვედრებში მონაწილეობა</t>
  </si>
  <si>
    <t>ეუთოს საპარლამენტო ასამბლეის ზამთრის სხდომაში მონაწილეობა</t>
  </si>
  <si>
    <t>ნატოს საპარლამენტო ასამბლეაში საქართველოს დელეგაციისათვის პარლამენტართა ტრენინგის პროგრამასა და საქართველო-ნატოს საპარლამენტთაშორისო საბჭოს შეხვედრაში მონაწილეობა</t>
  </si>
  <si>
    <t>გერმანიის საერთაშორისო თანამშრომლობის საზოგადოების პროგრამის " საჯარო ფინანსების მართვა სამხრეთ კავკასიაში" ფარგლებში ეკონომიკური თანამშრომლობისა და განვითარების ორგანიზაციის საბიუჯეტო ოფისებისა და დამოუკიდებელი ფისკალური ინსტიტუტების მე-9 წლიური შეხვედრაში მონაწილეობა</t>
  </si>
  <si>
    <t>ევროპარლამენტში საქართველოს კონსტიტუციის ცვლილებების პროექტის პრეზენტაცია</t>
  </si>
  <si>
    <t>ეუთოს საპარლამენტო ასამბლეის 26-ე ყოველწლიურ სესიაში მონაწილეობა</t>
  </si>
  <si>
    <t>ოფიციალური ვიზიტი</t>
  </si>
  <si>
    <t>სამედიცინო იმპლანტის მწარმოებელი კომპანიის „იმპლანტკასტის“ მიერ ორგანიზებულ სამეცნიერო კონგრესში მონაწილეობა</t>
  </si>
  <si>
    <t>საერთაშორისო კონფერენციაში "ჟურნალისტების უსაფრთხოება - ახალი გამოწვევები და რეაგირება“ მონაწილეობა</t>
  </si>
  <si>
    <t>გფრ-ის ბუნდესტაგში გერმანია-სამხრეთ კავკასიის საპარლამენტო ჯგუფის ხელმძღვანელის კარინ შტრენცის მიწვევა</t>
  </si>
  <si>
    <t>შვედეთის სოციალ-დემოკრატიული პარტიის 39-ე კონგრესში მონაწილეობა</t>
  </si>
  <si>
    <t>"ნარკოტიკების პრევენციისა და ნარკოდამოკიდებულთა მკურნალობის" შესახებ მე-3 სატრენინგო სესიაში მონაწილეობა</t>
  </si>
  <si>
    <t>ევრონესტის ენერგეტიკული უსაფრთხოების კომიტეტის და ეკონომიკური ინტეგრაციის კომიტეტის გაერთიანებულ სხდომაში მონაწილეობა</t>
  </si>
  <si>
    <t>ევროპის საბჭოს საპარლამენტო ასამბლეის მიერ ორგანიზებული საპარლამენტო სემინარი "დასაქმება, ტრენინგი და თანაბარი შესაძლებლობები: უზრუნველვყოთ სამართლიანი მობყრობა და ჩართულობა ყველასათვის"</t>
  </si>
  <si>
    <t>ევრონესტის საპარლამენტო ასამბლეის მე-6 სესიაში მონაწილეობა</t>
  </si>
  <si>
    <t>ევროპის სახალხო პარტიის პოლიტიკური ასამბლეის სხდომაში მონაწილეობა</t>
  </si>
  <si>
    <t>65-ე ყოველწლიურ ღონისძიებაში (NPB) მონაწილეობა</t>
  </si>
  <si>
    <t>კონრად ადენაუერის ფონდის მიერ ორგანიზებულ ფორუმში "სიცოცხლის დაცვა და მიგრაციის კონტროლი" და ევროპის სახალხო პარტიის კონგრესში მონაწილეობა</t>
  </si>
  <si>
    <t>G7-ის 2017 წლის სამიტთან დაკავშირებით მოსახლეობისა და განვითარების შესახებ პარლამენტართა გლობალური კონფერენცია, მოსახლეობისა და განვითარების ევროპული საპარლამენტო ფორუმის აღმასრულებელი კომიტეტის არჩევნებთან დაკავშირებით  EPF-ის საბჭოს სხდომაში მონაწილეობა</t>
  </si>
  <si>
    <t>ეუთოს საპარლამენტო ასამბლეის და ბუნდესტაგისა და მთავრობის მიერ ორგანიზებულ საპარლამენტო სემინარში მონაწილეობა</t>
  </si>
  <si>
    <t>ეუთოს საპარლამენტო ასამბლეის ეროვნულ უმცირესობებთან დაკავშირებული შეხვედრა</t>
  </si>
  <si>
    <t>ეუთოს საპარლამენტო ასამბლეის მაღალი დონის დელეგაციის შემადგენლობაში</t>
  </si>
  <si>
    <t>ალბანეთის საპარლამენტო არჩევნების ეუთოს საპარლამენტო ასამბლეის სადამკვირვებლო მისიაში მონაწილეობა</t>
  </si>
  <si>
    <t>გერმანიის ფედერალურ არჩევნებში ეუთოს დამკვირვებელთა მოკლევადიანი მისიით</t>
  </si>
  <si>
    <t>ეუთოს საპარლამენტო ასამბლეის შემოდგომის სხდომაში მონაწილეობა</t>
  </si>
  <si>
    <t>ეუთოს საპარლამენტო ასამბლეის პრეზიდენტის მოვალეობის შესრულების დაწყებასთან დაკავშირებით ეუთოს საპარლამენტო საერთაშორისო სამდივნოში ვიზიტი</t>
  </si>
  <si>
    <t>ევროპის საბჭოს საპარლამენტო ასამბლეის მთავარი კომიტეტის სხდომაზე სიტყვით გამოსვლა და ეუთოს საპარლამენტო ასამბლეისა და ევროსაბჭოს საპარლამენტო ასამბლეის სამომავლო თანამშრომლობის დაგეგმვა</t>
  </si>
  <si>
    <t>ეუთოს საპარლამენტო ასამბლეის ბიუროს სხდომა და ეუთოს მინისტრთა საბჭოს სხდომა</t>
  </si>
  <si>
    <t>ევროპის საბჭოს საპარლამენტო ასამბლეისა და ვენეციის კომისიის მიერ ორგანიზებულ რეგიონალურ კონფერენციაში "საარჩევნო პროცესში ადმინისტრაციული რესურსების ბოროტად გამოყენება: დემოკრატიული აჩევნების მთავარი გამოწვევა" მონაწილეობა</t>
  </si>
  <si>
    <t>საქართველოს პარლამენტის იურიდიულ საკითხთა კომიტეტის სასწავლო ვიზიტი</t>
  </si>
  <si>
    <t>სამუშაო ვიზიტი</t>
  </si>
  <si>
    <t>ევროპის სახალხო პარტიის ახალგაზრდული ფრთის 20 წლის იუბილისადმი მიძღვნილ ღონისძიებაში მონაწილეობა</t>
  </si>
  <si>
    <t>ევროკავშირი-საქართველოს საპარლამენტო ასოცირების კომიტეტის მე-4 სხდომაში მონაწილეობა</t>
  </si>
  <si>
    <t>ქალთა საერთაშორისო დღესთან დაკავშირებით ევროპარლამენტის ქალთა უფლებებისა და გენდერული თანასწორობის კომიტეტის მიერ ორგანიზებული შეხვედრა</t>
  </si>
  <si>
    <t>ევროპის საბჭოს საპარლამენტო ასამბლეის სოციალურ საკითხთა, ჯანმრთელობისა და მდგრადი განვითარების კომიტეტის სხდომაში მონაწილეობა</t>
  </si>
  <si>
    <t>კორეის რესპუბლიკის საგარეო საქმეთა სამინისტროში, ნაციონალურ დიპლომატიურ აკადემიაში, ნაციონალური უნიფიცირების ინსტიტუტსა და სკაუტების ასოციაციაში დაგეგმილი შეხვედრები</t>
  </si>
  <si>
    <t>ევროპის საბჭოს საპარლამნტო ასამბლეის მეორე სესიაში მონაწილეობა</t>
  </si>
  <si>
    <t>"რეგიონალური "მრგვალი მაგიდა" - პარლამენტარების როლი მდგრადი განვითარების მიზნების განხორციელებაში", ღიაობის და ჩართულობის უზრუნველყოფის გზით მოქალაქეთა ნდობის განმტკიცების თაობაზე საკანონმდებლო ღიაობის გლობალურ კონფერენციაში მონაწილეობა</t>
  </si>
  <si>
    <t>ევროპის საბჭოს საპარლამენტო ასამბლეის სოციალურ საკითხთა, ჯანმრთელობისა და მდგრადი განვითარების კომიტეტის სხდომა, ბავშვთა ქვეკომიტეტის სხდომა</t>
  </si>
  <si>
    <t>ევროპის საბჭოს საპარლამენტო ასამბლეის 2017 წლის მე-3 სესიაში მონაწილეობა</t>
  </si>
  <si>
    <t>ეუთოს საპარლამენტო ასამბლეის 26-ე ყოველწლიური სესიის ფარგლებში საქართველოს ღია მმართველობის პარტნიორობის პროგრამის პრეზენტაცია</t>
  </si>
  <si>
    <t>საპარლამენტთაშორისო თანამშრომლობის ინიციატივის ფარგლებში "აღმოსავლეთის პარტნიორობის" მომავალი სამიტის მომზადებისა და ერთობლივი აქტივობების დაგეგმვა</t>
  </si>
  <si>
    <t>ევროპის საბჭოს საპარლამენტო ასამბლეის 2017 წლის მე-4 სესიაში მონაწილეობა</t>
  </si>
  <si>
    <t>ქალთა პოლიტიკური უფლებების შესახებ კონფერენციაში მონაწილეობა</t>
  </si>
  <si>
    <t>სამუშაო ვიზიტი, უკრაინის პარლამენტთან მეგობრობის ჯგუფის ფარგლებში</t>
  </si>
  <si>
    <t>ღია მმართველობის კვირეულის ფარგლებში ღია მმართველობა პარტნიორობის ამერიკის რეგიონალური შეხვედრა</t>
  </si>
  <si>
    <t>ჩინეთის საგარეო საქმეთა სახალხო ინსტიტუტის მიერ ორგანიზებულ სამუშაო ვიზიტში მონაწილეობა</t>
  </si>
  <si>
    <t>შავი ზღვის ეკონომიკური თანამშრომლობის საპარლამენტო ასამბლეის გენერალური ასამბლეის, პლენარული სესიის და მუდმივმოქმედი კომიტეტის სხდომა</t>
  </si>
  <si>
    <t>ბავშვთა შრომის ყოველგვარი ფორმის გრძელვადიანი აღმოფხვრის შესახებ მე-4 გლობალურ კონფერენციაში მონაწილეობა</t>
  </si>
  <si>
    <t>საქართველოს პრემიერ-მინისტრის დელეგაციის შემადგენლობაში</t>
  </si>
  <si>
    <t>პოლონეთის სეიმის ფიზიკური კულტურის, სპოტრისა და ტურიზმის კომიტეტის თავმჯდომარის მიწვევით</t>
  </si>
  <si>
    <t>ქართულ-აფხაზური კონფლიქტის მშვიდობიანი ტრანსფორმაციისათვის დახურულ ორმხრივ შეხვედრებში მონაწილეობა</t>
  </si>
  <si>
    <t>ევროპარლამენტის სესიის ფარგლებში ევროკავშირი-საქართველოს მეგობრობის ჯგუფის ინაუგურაციის ცერემონიაში მონაწილეობა</t>
  </si>
  <si>
    <t>2017 წლის სიანის აბრეშუმის გზის ბიზნესსამიტსა და აბრეშუმის გზის საერთაშორისო კულტურის კვირეულში მონაწილეობა</t>
  </si>
  <si>
    <t>ეკონომიკური თანამშრომლობისა და განვითარების ორგანიზაციის საპარლამენტო დღეების მე-5 შეხვედრაში მონაწილეობა</t>
  </si>
  <si>
    <t>გაეროს ქალის სტატუსის კომისიის 61-ე სესიაში მონაწილეობა</t>
  </si>
  <si>
    <t>დემოკრატიული მხარდაჭერისა და საარჩევნო კოორდინაციის ჯგუფის მიერ ორგანიზებულ სემინარში "საკანონმდებლო ციკლი - საკანონმდებლო ინიციატივიდან განხორციელებამდე და შემდგომი მონიტორინგი" მონაწილეობა</t>
  </si>
  <si>
    <t>გერმანიის საერთაშორისო თანამშრომლობის საზოგადოების პროგრამის "ევროპულ სტანდარტებთან სამხრეთ კავკასიის სამართლებრივი დაახლოება" ფარგლებში დასაქმების მექანიზმის სამართლებრივი მოწესრიგების შესახებ საინფორმაციო ვიზიტი</t>
  </si>
  <si>
    <t>უნივერსიტეტების პრეზიდენტების საერთაშორისო ასოციაციის კონფერენციაში მონაწილეობა</t>
  </si>
  <si>
    <t>გაეროს 72-ე გენერალური ასამბლეის მიერ ორგანიზებულ მაღალი დონის შეხვედრაში მონაწილეობა</t>
  </si>
  <si>
    <t>ევროკავშირის ეროვნული პარლამენტების ევროპულ საქმეთა კომიტეტების თავმჯდომარეთა შეხვედრა</t>
  </si>
  <si>
    <t>ვილტონ პარკის შეხვედრა</t>
  </si>
  <si>
    <t>ევროპის სახალხო პარტიის ვიცე-პრეზიდენტთან შეხვედრა</t>
  </si>
  <si>
    <t>ვესტმინსტერიის დემოკრატიის ფონდის პროექტში "საპარლამენტო დემოკრატიის სისტემის გაძლიერება საქართველოში" მონაწილეობა</t>
  </si>
  <si>
    <t>ბოლო პერიოდში თურქეთში განვითარებულ მოვლენებთან დაკავშირებით ევროპის კონსერვატორთა და რეფორმისტთა ალიანსის მიერ ორგანიზებული შეხვედრა</t>
  </si>
  <si>
    <t>საპარლამენტთაშორისო კავშირისა (IPU) და უნგრეთის ეროვნული ასამბლეის მიერ ორგანიზებული მდგრადი განვითარების მიზნებისათვის ცენტრალური და აღმოსავლეთ ევროპისა და ცენტრალური აზიის ქვეყნების პარლამენტების რეგიონალურ სემინარში მონაწილეობა</t>
  </si>
  <si>
    <t>ევროკავშირი-საქართველოს საპარლამენტო ასოცირების კომიტეტის მე-4 სხდომა</t>
  </si>
  <si>
    <t>წარმომადგენლობითი ხელისუფლების ინსტიტუტის (IRG) მიერ ორგანიზებული პარლამენტარების შეხვედრა</t>
  </si>
  <si>
    <t>შავი ზღვის ეკონომიკური თანამშრომლობის საპარლამენტო ასამბლეის მუდმივმოქმედი კომიტეტის სპეციალური სხდომა რეგლამენტის საკითხთა სამუშაო ჯგუფის 2017 წლის პირველი სხდომა</t>
  </si>
  <si>
    <t>ევრონესტის საპარლამენტო ასამბლეის რეგლამენტის საკითხთა სამუშაო ჯგუფის სხდომა</t>
  </si>
  <si>
    <t>ევროპის საბჭოს საპარლამენტო ასამბლეის პოლიტიკური საკითხებისა და დემოკრატიის კომიტეტის სხდომა</t>
  </si>
  <si>
    <t>"ღია მსოფლიოს" პროგრამაში მონაწილეობა</t>
  </si>
  <si>
    <t>ლიტვის რესპუბლიკის დამოუკიდებლობის აღდგენის 27-ე წლისთავთან დაკავშირებული საერთაშორისო საპარლამენტო შეხვედრა "ევროპა და ამერიკის შეერთებული შტატები: ტრანსატლანტიკური სოლიდარობის დადასტურება"</t>
  </si>
  <si>
    <t>ევროპის საბჭოს საპარლამენტო ასამბლეის იურიდიული საკითხებისა და ადამიანის უფლებების კომიტეტის სხდომა</t>
  </si>
  <si>
    <t>ვენეციის კომისიის სხდომა</t>
  </si>
  <si>
    <t>ევროპის საბჭოს საპარლამენტო ასამბლეის მონიტორინგის კომიტეტის სხდომა</t>
  </si>
  <si>
    <t>ევროპის საბჭოს საპარლამენტო ასამბლეის მუდმივმოქმედი კომიტეტის სხდომა</t>
  </si>
  <si>
    <t>დიასპორისა და სამშობლოს ურთიერთობის შესახებ საერთაშორისო სემინარი და ქართულ ემიგრაციასთან შეხვედრა</t>
  </si>
  <si>
    <t>ნატოს საპარლამენტო ასამბლეის ნატოს თანამშრომლობის ქვეკომიტეტის სხდომა</t>
  </si>
  <si>
    <t>გაეროს ქალის სტატუსის კომისიის 61-ე სესია</t>
  </si>
  <si>
    <t>ლიტვის რესპუბლიკის სეიმის საგარეო საქმეთა კომიტეტის თავმჯდომარის მიწვევით, საერთაშორისო საპარლამენტო შეხვედრაში მონაწილეობა</t>
  </si>
  <si>
    <t>ნატოს საპარლამენტო ასამბლეის როუზ-როსის 94-ე სემინარი</t>
  </si>
  <si>
    <t>ევროპის საბჭოს საპარლამენტო ასამბლეის მიგრაციის, ლტოლვითა და გადაადგილებულ პირთა კომიტეტის სხდომა</t>
  </si>
  <si>
    <t>საერთაშორისო კონფერენცია "პლანეტა დედამიწა 2017-ის მემკვიდრეობა: გონივრული მოგზაურობა, გონივრული არქიტექტურა, მემკვიდრეობა და მისი სარგებლობა დიალოგისათვის"</t>
  </si>
  <si>
    <t>თამბაქოს კონტროლის შესახებ კანონმდებლობის რეფორმასთან დაკავშირებით გამოცდილების გაზიარება</t>
  </si>
  <si>
    <t>შეხვედრაში "საპარლამენტო ჩართულობის გაძლიერება ადამიანის უფლებების დაცვისა და კანონის უზენაესობის სფეროში" მონაწილეობა</t>
  </si>
  <si>
    <t>ევროპის საბჭოს საპარლამენტო ასამბლეის კულტურის, მეცნიერების, განათლებისა და მედიის კომიტეტის სხდომა და ბულგარეთის რესპუბლიკის საპარლამენტო არჩევნების ევროპის საბჭოს საპარლამენტო ასამბლეის სადამკვირვებლო მისია</t>
  </si>
  <si>
    <t>პროგრესული ალიანსის ყრილობა "ჩვენი მომავლის ფორმირება: თავისუფლებისათვის, სამართლიანობისა და სოლიდარობისათვის"</t>
  </si>
  <si>
    <t>იარლ ჰალმარსონის ფონდისა და ზომიერი პარტიის მიერ ორგანიზებული მრგვალი მაგიდის კონფერენცია "ერთიანი და თავისუფალი ევროპა - გამოწვევები აღმოსავლეთის პარტნიორობაში"</t>
  </si>
  <si>
    <t>ეუთოს საპარლამენტო ასამბლეის პრეზიდენტობის დღესთან დაკავშირებული ღონისძიება "ეუთოს უსაფრთხოების პოლიტიკა - ქალთა პერსპექტივები"</t>
  </si>
  <si>
    <t>"გლობალური მწვანეებისა" და "ევროპის მწვანეთა პარტიის" კონგრესი</t>
  </si>
  <si>
    <t>ევროპის საბჭოს საპარლამენტო ასამბლეის თანასწორობისა და არადისკრიმინაციის კომიტეტის სხდომა</t>
  </si>
  <si>
    <t>ბულგარეთის საპარლამენტო არჩევნეში სადამკვირვებლო მისია</t>
  </si>
  <si>
    <t xml:space="preserve">მართლმადიდებლობის საპარლამენტთაშორისო ასამბლეის განვითარების მხარდაჭერის ფარგლებში  xxIII ყოველწლიური საერთაშორისო კონფერენცია "ცვალებადი მსოფლიოს ფასეულობები და ინტერესები: ქრისტიანული მიდგომა"    </t>
  </si>
  <si>
    <t>პარტიას "ქართული ოცნება - დემოკრატიული საქართველოს" და ჩინეთის სახალხო რესპუბლიკის მმართველ პარტიას შორის ურთიერთობების გაღრმავება</t>
  </si>
  <si>
    <t>ევრონესტის საპარლამენტო ასამბლეის პოლიტიკის საკითხთა, ადამიანის უფლებათა და დემოკრატიის კომიტეტისა და სოციალურ საკითხთა, განათლების, კულტურისა და სამოქალაქო საზოგადოების კომიტეტის ერთობლივი სხდომა</t>
  </si>
  <si>
    <t>ევროპის სახალხო პარტიის კონგრესი</t>
  </si>
  <si>
    <t>გერმანიის ბუნდესტაგთან, ფედერაციის ფინანსთა სამინისტროსთან და ფედერაციის აუდიტის სამსახურთან დაგეგმილი შეხვედრები</t>
  </si>
  <si>
    <t>ეროვნული უსაფრთხოებისა და კიბერუსაფრთხოების საერთაშორისო საპარლამენტო კონფერენცია</t>
  </si>
  <si>
    <t>სომხეთის საპარლამენტო არჩევნებში სადამკვირვებლო მისიით</t>
  </si>
  <si>
    <t>კონრად ადენაუერი ფონდის მიერ ორგანიზებული ფორუმი "სიცოცხლის დაცვა და მიგრაციის კონტროლი" და ევროპის სახალხო პარტიის კონგრესი</t>
  </si>
  <si>
    <t>ევროპის საბჭოს საპარლამენტო ასამბლეის მიერ ორგანიზებული საერთაშორისო კონფერენცია "ადამიანის უფლებები: რეალობა ყველასთვის"</t>
  </si>
  <si>
    <t>საქართველოს პრეზიდენტის დელეგაციის შემადგენლობაში</t>
  </si>
  <si>
    <t>ევროპის საბჭოს საპარლამენტო ასამბლეის ევროპის ადამიანის უფლებათა სასამართლოს მოსამართლეთა არჩევის კომიტეტის სხდომა</t>
  </si>
  <si>
    <t>ვენეციის კომისიისა და რუმინეთის პრეზიდენტის ერთობლივი საერთაშორისო კონფერენცია "დემოკრატიის ფარგლებში პოლიტიკური უმრავლესობისა და ოპოზიციის ურთიერთობა"</t>
  </si>
  <si>
    <t>საპარლამენტთაშორისო კავშირის 136-ე ასამბლეა</t>
  </si>
  <si>
    <t>ევროპის კონსერვატორთა და რეფორმისტთა ალიანსის მიერ ორგანიზებული თავისუფლების სამიტი "კომუნიზმის დამანგრეველი მემკვიდრეობა"</t>
  </si>
  <si>
    <t>ევროპის საბჭოს საპარლამნტო ასამბლეის მეორე სესია</t>
  </si>
  <si>
    <t>ადამინის უფლებების თემაზე ევროპის საბჭოს თანამდებობის პირებთან დაგეგმილი შეხვედრები</t>
  </si>
  <si>
    <t>ქართული ეკლესიის ოფიციალური გახსნისადმი მიძღვნილი ღონისძიება, დიასპორულ ორგანიზაციებთან და ქართულ სათვისტომოს წარმომადგენლებთან შეხვედრა</t>
  </si>
  <si>
    <t>ევროპის საბჭოს საპარლამენტო ასამბლეის ეროვნული სემინარი "ეროვნული პარლამენტების როლი ევროპის ადამიანის უფლებათა კონვენციის სტანდარტების იმპლემენტაციაში"</t>
  </si>
  <si>
    <t>გერმანიის საერთაშორისო თანამშრომლობის საზოგადოების ადგილობრივი თვითმმართველობის ხელშეწყობის პროგრამის ფარგლებში საინფორმაციო ვიზიტი</t>
  </si>
  <si>
    <t>უნგრეთის პარლამენტის საგარეო საქმეთა კომიტეტის მიერ ორგანიზებული სამუშაო ვიზიტი</t>
  </si>
  <si>
    <t>ქ.ფრანკფურტი</t>
  </si>
  <si>
    <t>გერმანიის ბუნდესტაგის საპარლამენტო სემინარი</t>
  </si>
  <si>
    <t>კალიფორნიაში, სან-დიეგოში საქართველოს დღეებში მონაწილეობა, სან-დიეგოს სახელმწიფო უნივერსიტეტსა და თბილისის სახელმწიფო უნივერსიტეტს შორის ურთიერთობების გაღრმავება</t>
  </si>
  <si>
    <t>მიუნხენის უსაფრთხოების კონფერენციის და პარლამენტარ ქალთა გლობალური ფორუმის მიერ ევროპული თავდაცვის საკითხებზე კონფერენცია</t>
  </si>
  <si>
    <t>ევროპის სახალხო პარტიის ქალთა კონგრესი</t>
  </si>
  <si>
    <t>მართლმადიდებლობის საპარლამენტთაშორისო ასამბლეის საერთაშორისო სამდივნოს, კომიტეტების თავმჯდომარეებისა და მომხსენებლების სხდომა</t>
  </si>
  <si>
    <t>ატლანტიკური საბჭოს ყოველწლიური სამიტი</t>
  </si>
  <si>
    <t>ქ.სტამბოლი</t>
  </si>
  <si>
    <t>უნგრეთის სასურსათო უსაფრთხოების პოლიტიკის გაცნობა ადგილობრივი შეხვედრების მეშვეობით</t>
  </si>
  <si>
    <t>ბალტია-ევრაზიის საპარლამენტთაშორისო სასწავლო ინსტიტუტის გაცვლითი პროგრამა</t>
  </si>
  <si>
    <t xml:space="preserve">ევროპის შეზღუდული შესაძლებლობის ფორუმის ყოველწლიური გენერალური ასამბლეა </t>
  </si>
  <si>
    <t>შავი ზღვის ეკონომიკური თანამშრომლობის ორგანიზაციის საპარლამენტო ასამბლეის პოლიტიკურ და სამართლებრივ საკითხთა კომიტეტის 49-ე სხდომა</t>
  </si>
  <si>
    <t>ბალტიის ასამბლეის სამართლებრივ საკითხთა და უსაფრთხოების კომიტეტის სხდომა</t>
  </si>
  <si>
    <t>საერთაშორისო ფორუმი "ერთი სარტყელი, ერთი გზა"</t>
  </si>
  <si>
    <t>ლენარტ მერის მე-11 საერთაშორისო კონფერენცია</t>
  </si>
  <si>
    <t>ბელარუსის სახელმწიფო უნივერსიტეტში საქართველოს ტურისტული პოტენციალის შესახებ ლექციები და ბელარუსში საქართველოს საელჩოს მიერ დაგეგმილი შეხვედრა</t>
  </si>
  <si>
    <t>საერთაშორისო არასამთავრობო ორგანიზაციის არბაითერ-სამარიტერ-ბუნდის მიერ ორგანიზებული სასწავლო ვიზიტი</t>
  </si>
  <si>
    <t>ცენტრალური და აღმოსავლეთ ევროპის ქვეყნების პარლამენტების თავმჯდომარეების სამიტი</t>
  </si>
  <si>
    <t>საქართველოს საკონსტიტუციო რეფორმის თემაზე საერთაშორისო სემინარი</t>
  </si>
  <si>
    <t>პარლამენტის წევრებისათვის განკუთვნილი სემინარი "გენდერი და უსაფრთხოება"</t>
  </si>
  <si>
    <t>ევროპის მოსწავლეთა ფიზიკის პირველი საერთაშორისო ოლიმპიადა, ესტონეთის პარლამენტის განათლების კომიტეტისა და განათლების სამინისტროს წარმომადგენლებთან შეხვედრა</t>
  </si>
  <si>
    <t>სემინარი "დაზვერვის რეფორმა - საუკეთესო საერთაშორისო გამოცდილება და თავსებადობა საერთაშორისო მისიებში"</t>
  </si>
  <si>
    <t>დიდი ბრიტანეთის საპატიო ორდენით დაჯილდოებულთა მიღების ცერემონიალში მონაწილეობა და საგარეო საქმეთა სამინისტროს წარმომადგენლებთან შეხვედრა</t>
  </si>
  <si>
    <t>პროგრესული ალიანსის კონფერენცია "სოციალური თანასწორობა და მდგრადი განვითარება თანასწორი მსოფლიოსთვის"</t>
  </si>
  <si>
    <t xml:space="preserve">ევროპის საბჭოს საპარლამენტო ასამბლეის კულტურის, მეცნიერების, განათლებისა და მედიის კომიტეტის სხდომა </t>
  </si>
  <si>
    <t>კონსერვატორების საერთაშორისო სამიტი</t>
  </si>
  <si>
    <t>ჯორჯ მარშალის უსაფრთხოების ევროპული ცენტრის მიერ ორგანიზებული სემინარი "გენდერი და უსაფრთხოება"</t>
  </si>
  <si>
    <t>ბალტიის ასამბლეის კონფერენცია "სატრანსპორტო კავშირები და ინფრასტრუქტურის განვითარება რეგიონში - პირდაპირი გზა ევროპისკენ"</t>
  </si>
  <si>
    <t>გერმანიის საერთაშორისო თანამშრომლობის საზოგადოების პროგრამის "ევროპულ სტანდარტთან სამხრეთ კავკასიის სამართლებრივი დაახლოება" ფარგლებში ბერლინის კონფერენცია "კონსტიტუციური რეფორმა საქართველოში"</t>
  </si>
  <si>
    <t>ევროპის საბჭოს საპარლამენტო ასამბლეის მიგრაციის, ლტოლვილთა და იძულებით გადაადგილებულ პირთა კომიტეტის სხდომა</t>
  </si>
  <si>
    <t>ევროპის საბჭოს საპარლამენტო ასამბლეის ეროვნული სემინარი "პარლამენტების როლი ევროპის საბჭოს სტანდარტების შესაბამისად ეფექტიანი პოლიტიკის დანერგვის საქმეში"</t>
  </si>
  <si>
    <t>ტრენჩინის რეგიონის ხელმძღვანელობასთან შეხვედრა</t>
  </si>
  <si>
    <t>ოფიციალური ვიზიტი, ხორვატიის რესპუბლიკის პარლამენტთან მეგობრობის ჯგუფის ფარგლებში</t>
  </si>
  <si>
    <t>დიდ ბრიტანეთში არჩევნებთან დაკავშირებით "ევროპელი კონსერვატორებისა და რეფორმისტების ალიანსის" სადამკვირვებლო მისია და კამპანიისა და საარჩევნო ტრენინგების სესია</t>
  </si>
  <si>
    <t>ლატვიის რესპუბლიკის პარლამენტის საქართველოსთან საპარლამენტთაშორისო ურთიერთობების ჯგუფის შეხვედრა</t>
  </si>
  <si>
    <t>ბალტიის ასამბლეის, ბენილუქსის პარლამენტის, სუამის საპარლამენტო ასამბლეის, ნორდიკული საბჭოს და ვიშეგრადის ქვეყნების ერთობლივი კონფერენცია "ერთად - უკეთესი თანამშრომლობისათვის"</t>
  </si>
  <si>
    <t>საპარლამენტო უსაფრთხოების მე-8 ფორუმი</t>
  </si>
  <si>
    <t>ევროპის საბჭოს საპარლამენტო ასამბლეის მიერ ორგანიზებული მე-2 რეგიონული სემინარი "ეროვნული პარლამენტების როლი ადამიანის უფლებათა ევროპული კონვენციის სტანდარტების იმპლემენტაციის საქმეში"</t>
  </si>
  <si>
    <t>ვენეციის კომისიის 111-ე პლენარული სესია</t>
  </si>
  <si>
    <t>საქართველოს, ავსტრალიის, არასამთავრობო ორგანიზაციის "Universal Rights Grgoup"-ისა და საპარლამენტთაშორისო კავშირის მიერ ორგანიზებული ღონისძიება "Contribution of parliaments to the domestic implementation of international human rights obligations and commitments, including UPR recommendations"</t>
  </si>
  <si>
    <t>ევროპის საბჭოს საპარლამენტო ასამბლეის 2017 წლის მე-3 სესია</t>
  </si>
  <si>
    <t>დასავლეთის სომხების ეროვნული კონგრესი</t>
  </si>
  <si>
    <t>მართლმადიდებლობის საპარლამენტთაშორისო ასამბლეის 24-ე ყოველწლიური გენერალური ასამბლეა</t>
  </si>
  <si>
    <t>საქართველოს საკითხზე მრავალპარტიული საპარლამენტო ჯგუფის წევრებთან და საქართველო-ევროკავშირის ურთიერთობებთან დაკავშირებული შეხვედრა</t>
  </si>
  <si>
    <t>დიდი ბრიტანეთის მთავრობის საერთაშორისო ლიდერთა პროგრამა</t>
  </si>
  <si>
    <t>ნატოს საპარლამენტო ასამბლეის "როუზ-როსის" 95-ე სემინარი</t>
  </si>
  <si>
    <t>შავი ზღვის ეკონომიკური თანამშრომლობის საპარლამენტო ასამბლეის 49-ე პლენარული სესიისა და მუდმივმოქმედი კომიტეტის სხდომა</t>
  </si>
  <si>
    <t>კოსაკის (ევროკავშირის პარლამენტების ევროპულ საქმეთა კომიტეტის კონფერენცია) თავმჯდომარეთა შეხვედრა</t>
  </si>
  <si>
    <t>ევროპარლამენტის სესიის ფარგლებში ევროკავშირი-საქართველოს მეგობრობის ჯგუფის ინაუგურაციის ცერემონია</t>
  </si>
  <si>
    <t>ფრანგულენოვანი ქვეყნების საპარლამენტო ასამბლეის 2017 წლის 43-ე სესია</t>
  </si>
  <si>
    <t>ეუთოს საპარლამენტო ასამბლეის 26-ე ყოველწლიური სესია</t>
  </si>
  <si>
    <t>მაქს პლანკის სახელობის საზღვარგარეთული სისხლის სამართლის ინსტიტუტის სამეცნიერო დისკუსია</t>
  </si>
  <si>
    <t>აღმოსავლეთ-დასავლეთის ქსელის 25 წლის იუბილესთან დაკავშირებული ღონისძიება</t>
  </si>
  <si>
    <t>საქართველო-ისრაელის ორმხრივი ურთიერთობების განმტკიცება</t>
  </si>
  <si>
    <t>სტალინიზმისა და ნაციზმის მსხვერპლთა ხსოვნისადმი მიძღვნილი საერთაშორისო კონფერენცია</t>
  </si>
  <si>
    <t>აფრიკულ-ევროპული პარტიათაშორისი დიალოგი</t>
  </si>
  <si>
    <t>იურბარკასის რეგიონალური ფესტივალი</t>
  </si>
  <si>
    <t>ევროპის რეგიონალური თამბაქოს კონტროლის კონფერენცია</t>
  </si>
  <si>
    <t>აშშ-საქართველოს სტრატეგიული პარტნიორობის კომისიის უსაფრთხოების სამუშაო ჯგუფის შეხვედრა</t>
  </si>
  <si>
    <t>ავსტრიის საგარეო საქმეთა სამინისტროს მიერ ორგანიზებული "ავსტრიის ლიდერობის პროგრამა"</t>
  </si>
  <si>
    <t>სამუშაო ვიზიტი, უნგრეთის პარლამენტის წევრებთან და მთავრობის წარმომადგენლებთან შეხვედრები</t>
  </si>
  <si>
    <t>საერთაშორისო ლიდერთა პროგრამაში მონაწილეობა, საქართველო-დიდი ბრიტანეთის ორმხრივ ურთიერთობებზე ფილმის ეპიზოდის გადაღება და ქართველ სტუდენტებთან შეხვედრა</t>
  </si>
  <si>
    <t>საქართველო-დიდი ბრიტანეთის ორმხრივ ურთიერთობებზე ფილმის ეპიზოდის გადაღება და დიდი ბრიტანეთის პარლამენტში საქართველოსთან მეგობრობის ჯგუფის ხელმძღვანელთან შეხვედრა</t>
  </si>
  <si>
    <t>ევროპის სახალხო პარტიის პოლიტიკური ასამბლეის სხდომა</t>
  </si>
  <si>
    <t>27-ე ეკონომიკური ფორუმი</t>
  </si>
  <si>
    <t>ევროპის საბჭოს საპარლამენტო ასამბლეის ადამიანის უფლებათა ევროპული სასამართლოს მოსამართლეთა არჩევის კომიტეტის სხდომა</t>
  </si>
  <si>
    <t>პროექტი "რეგიონალური ინიციატივები ეფექტური დემოკრატიული მმართველობის მხარდასაჭერად</t>
  </si>
  <si>
    <t>ევროპის საბჭოს საპარლამენტო ასამბლეისა და პორტუგალიის პარლამენტის მიერ ორგანიზებული დიასპორის პოლიტიკის საკითხებზე საპარლამენტო კავშირის კონფერენცია</t>
  </si>
  <si>
    <t>ღვინის ცივილიზაციის ცენტრში გამოფენა "საქართველო - მეღვინეობის აკვანის" გახსნის ცერემონია</t>
  </si>
  <si>
    <t>ნატოს საპარლამენტო ასამბლეის დემოკრატიული მმართველობის ქვეკომიტეტისა და ტრანსატლანტიკური ურთიერთობების ქვეკომიტეტის ფილადელფიასა და კარლისლეში ვიზიტი</t>
  </si>
  <si>
    <t>ევრონესტის საპარლამენტო ასამბლეის ბიუროს სხდომა და ევროპარლამენტის საგარეო საქმეთა კომიტეტის სხდომა</t>
  </si>
  <si>
    <t>საერთაშორისო კონფერენცია "როგორ მოვარგოთ კონვენციური იარაღის კონტროლი 21-ე საუკუნეს"</t>
  </si>
  <si>
    <t>2017 წლის სიანის აბრეშუმის გზის ბიზნესამიტი და აბრეშუმის გზის საერთაშორისო კულტურის კვირეული</t>
  </si>
  <si>
    <t>საერთაშორისო კონფერენცია "Human Dimension Implelentation Meeting"</t>
  </si>
  <si>
    <t>ჯორჯ კ. მარშალის სახელობის უშიშროების შემსწავლელი ევროპული ცენტრის მიერ ორგანიზებული სემინარი "აღმოსავლეთ სამეზობლოში მდგრადობის გამყარება"</t>
  </si>
  <si>
    <t>ზიანის შემცირების სასწავლო ტური</t>
  </si>
  <si>
    <t>აშშ-ის სენატის, წარმომადგენელთა პალატის, სახელმწიფო დეპარტამენტისა და კვლევითი ცენტრების წარმომადგენლებთან შეხვედრა</t>
  </si>
  <si>
    <t>ევროპის საბჭოს საპარლამენტო ასამბლეის კულტურის, მეცნიერების, განათლებისა და მედიის კომიტეტის სხდომა, პროცედურული წესების, იმუნიტეტებისა და ინსტიტუციურ საქმეთა კომიტეტის სხდომა</t>
  </si>
  <si>
    <t>ევროკავშირის მიერ დაფინანსებული INNOCENS პროექტის ფარგლებში ორგანიზებული შეხვედრა</t>
  </si>
  <si>
    <t>სომხეთის დიასპორის მე-6 ფორუმი</t>
  </si>
  <si>
    <t>ადამიანის უფლებათა საბჭოს 36-ე სესიის ფარგლებში ბავშვთა უფლებების დაცვის შესახებ ღონისძიება</t>
  </si>
  <si>
    <t>საერთაშორისო საინვესტიციო სავაჭრო გამოფენის ოფიციალურ ცერემონიაში მონაწილეობა</t>
  </si>
  <si>
    <t>ევროსაბჭოს საპარლამენტო ასამბლეის ოფიციალური შეხვედრა</t>
  </si>
  <si>
    <t>2017 წლის რიგის კონფერენცია</t>
  </si>
  <si>
    <t>ევროპის საბჭოს საპარლამენტო ასამბლეისა და ევროპის საბჭოს პროექტის მიერ ორგანიზებული ეროვნული სემინარი "ქალთა მიმართ და ოჯახში ძალადობის თავიდან აცილებისა და მის წინააღმდეგ ბრძოლაში პარლამენტის როლის შესახებ გამოცდილების გაზიარება"</t>
  </si>
  <si>
    <t>ევრონესტის საპარლამენტო ასამბლეის სოციალურ საკითხთა, განათლების, კულტურისა და სამოქალაქო საზოგადოების კომიტეტის ფარგლებში "გენდერული თანასწორობისა და ქალთა ჯანმრთელობის გაძლიერების საკითხებზე" კონფერენცია</t>
  </si>
  <si>
    <t>ეუთოს საპარლამენტო ასამბლეის შემოდგომის სხდომა</t>
  </si>
  <si>
    <t>ევროპის სახალხო პარტიის მიერ ორგანიზებული ღონისძიება</t>
  </si>
  <si>
    <t>ნატოს საპარლამენტო ასამბლეის 63-ე წლიური სესია</t>
  </si>
  <si>
    <t>აღმოსავლეთ ევროპისა და ცენტრალური აზიის რეგიონალური კონფერენცია</t>
  </si>
  <si>
    <t>ვენეციის კომისიის 112-ე პლენარული სესია</t>
  </si>
  <si>
    <t>შვეიცარია-საქართველოს მეგობრობის ჯგუფის შეხვედრა</t>
  </si>
  <si>
    <t>ქართული ემიგრაციის ახალი ტალღის წარმომადგენელთა საინიციატივო ჯგუფის მიერ სათვისტომოს დაფუძნების ღონისძიება და ქართული კათოლიკური ეკლესიის ფონდის პრეზიდენტის სიმონ ზაზაძის ხსოვნისადმი მიძღვნილი საღამო</t>
  </si>
  <si>
    <t>ეუთოს მიერ ორგანიზებული შეხვედრა " 2017 economic and environmental dimension implementation meeting" და დამატებით დაგეგმილი შეხვედრები</t>
  </si>
  <si>
    <t>ჰარვარდის კენედის სკოლის კონფერენცია</t>
  </si>
  <si>
    <t>იარლ ჰალმარსონის ფონდის მიერ ორგანიზებული ღონისძიება</t>
  </si>
  <si>
    <t>მეცნიერებისა და ტექნოლოგიების პარამეტრების შეფასების სემინარი "ახალი ტექნოლოგიები და რეგიონალური პოლიტიკა: სამომავლო ინტეგრაციის პოლიტიკის ფარგლებში"</t>
  </si>
  <si>
    <t>სუვერენული ფონდის ინსტიტუტის (SWFI) მიერ ორგანიზებული მე-6 ყოველწლიური სამიტი</t>
  </si>
  <si>
    <t>კონფერენციის "ქალთა პოლიტიკური უფლებები და მათი როლი პოლიტიკაში" მონაწილეობა</t>
  </si>
  <si>
    <t>მსოფლიო ფორუმი დემოკრატიისათვის</t>
  </si>
  <si>
    <t>აღმოსავლეთის პარტნიორობის სამოქალაქო საზოგადოების ფორუმის მე-9 ყოველწლიური ასამბლეა</t>
  </si>
  <si>
    <t>მევენახეობა-მეღვინეობისადმი მიძღვნილი გამოფენის საზეიმო დახურვასთან დაკავშირებული შეხვედრები</t>
  </si>
  <si>
    <t>ნატოს საპარლამენტო ასამბლეის როუზ-როსის 96-ე სემინარი</t>
  </si>
  <si>
    <t>ნატოს საპარლამენტო ასამბლეის მეცნიერებისა და ტექნოლოგიების კომიტეტის ტექნოლოგიებისა და უსაფრთხოების ქვეკომიტეტის სხდომა</t>
  </si>
  <si>
    <t>გარკვეული ეკონომიკური საკითხების ირგვლივ პარლამენტის წევრების და IMF-ის თანამშრომლების ცნობიერების გაზრდის მიზნით ორგანიზებული სემინარი</t>
  </si>
  <si>
    <t>საპარლამენტთაშორისო კავშირის და კანადის პარლამენტის მიერ ორგანიზებული ახალგაზრდა პარლამენტართა მე-4 გლობალური კონფერენცია</t>
  </si>
  <si>
    <t>აღმოსავლეთ ევროპის კვლევების ცენტრის მიერ ორგანიზებული სასწავლო ვიზიტი</t>
  </si>
  <si>
    <t>დანიის სამეფოს პარლამენტთან მეგობრობის ჯგუფის ვიზიტი</t>
  </si>
  <si>
    <t>აღმოსავლეთ ევროპის კვლევების ცენტრის მიერ ორგანიზებული სასწავლო პროგრამა "კანონშემოქმედებითი საქმიანობის ეფექტურობის გაზრდა ასოცირების ხელშეკრულების ფარგლებში ევროპული მოთხოვნების გათვალისწინებით"</t>
  </si>
  <si>
    <t>სიმდიდრის კერძო ინსტიტუტის წლიური შეხვედრა</t>
  </si>
  <si>
    <t>ამერიკელ კონგრესმენებთან, საერთაშორისო და არასამთავრობო ორგანიზაციების წარმომადგენლებთან და ნიუ-იორკის, ნიუ-ჯერსისა და პენსილვანიის შტატების ქართული დიასპორისა და სათვისტომოს წევრებთან დაგეგმილი შეხვედრები</t>
  </si>
  <si>
    <t>საერთაშორისო სავალუტო ფონდის მიერ ორგანიზებული მაკროეკონომიკური პოლიტიკისა და შესაძლებლობების განვითარების საკითხებთან დაკავშირებული სემინარი</t>
  </si>
  <si>
    <t>ეუთოს საპარლამენტო ასამბლეის ტერორიზმთან ბრძოლის სპეციალური კომიტეტის სხდომა</t>
  </si>
  <si>
    <t>ევროპის სახალხო პარტიის ქალთა კონგრესი და გენერალური საბჭო</t>
  </si>
  <si>
    <t>საერთაშორისო სავალუტო ფონდის მიერ ორგანიზებული სემინარი</t>
  </si>
  <si>
    <t>ავსტრიის ლიდერების პროგრამაში მონაწილეობა</t>
  </si>
  <si>
    <t>საპარლამენტთაშორისო საფეხბურთო ტურნირი</t>
  </si>
  <si>
    <t>ნატოს საპარლამენტო ასამბლეის ხმელთაშუა და ახლოაღმოსავლეთის სპეციალური ჯგუფის, ტრანსატლანტიკური თავდაცვისა და უსაფრთხოების თანამშრომლობის ქვეკომიტეტის სემინარი</t>
  </si>
  <si>
    <t>ICLD-ის (შვედეთის საერთაშორისო ცენტრი ადგილობრივი დემოკრატიისათვის) მიერ ორგანიზებული საერთაშორისო ტრენინგ-პროგრამა "ადგილობრივი ხელისუფლება უფლებებზე დაფუძნებული მიდგომით"</t>
  </si>
  <si>
    <t>ევროპის სოციალისტური პარტიის საბჭოს სხდომა, პარტიის ქალთა ორგანიზაციის წლიური სხდომა და პარტიის აქტივისტების შეკრება</t>
  </si>
  <si>
    <t>ევროპის საბჭოს საპარლამენტო ასამბლეის პროცედურული ნორმების, იმუნიტეტისა და ინსტიტუციონალურ საქმეთა კომიტეტის სხდომა</t>
  </si>
  <si>
    <t>უკრაინის უმაღლესი რადის ინტერფრაქციული გაერთიანების "თანასწორი შესაძლებლობები" მიერ ორგანიზებული პირველი უკრაინელ ქალთა კონგრესი</t>
  </si>
  <si>
    <t>ევროპის სახალხო პარტიის აღმოსავლეთ პარტნიორობის ლიდერების მე-6 შეხვედრა</t>
  </si>
  <si>
    <t>80 წლის წინ ბასკეთის ფეხბურთის გუნდის მოთამაშეთა მიერ ევროპისა და საბჭოთა კავშირის ქვეყნებში ისტორიული შეხვედრების გამართვასთან დაკავშირებულ საიუბილეო ღონისძიებებში მონაწილეობა</t>
  </si>
  <si>
    <t>შავი ზღვის ეკონომიკური თანამშრომლობის საპარლამენტო ასამბლეის გენერალური ასამბლეის პლენარული სესიის და მუდმივმოქმედი კომიტეტის სხდომა</t>
  </si>
  <si>
    <t>პოლიტიკის ლიდერ ქალთა მსოფლიო ქსელის მიერ ორგანიზებული 2017 წლის ყოველწლიური გლობალური სამიტი</t>
  </si>
  <si>
    <t>ორგანიზაციის "ვესტმინსტერის ფონდი დემოკრატიისათვის" მიწვევით,  "Democratic Unionist Party" ყოველწლიური კონფერენცია</t>
  </si>
  <si>
    <t>ევროპის უშიშროებისა და თანამშრომლობის ორგანიზაციის მიერ ორგანიზებული გენდერული თანასწორობის ხელშეწყობისათვის მამაკაცებისა და ბიჭების ჩართულობის მნიშვნელობის შესახებ ეუთოს ექსპერტების შეხვედრა</t>
  </si>
  <si>
    <t>ლვოვის უსაფრთხოების ფორუმი</t>
  </si>
  <si>
    <t>მოახლოებული აღმოსავლეთ პარტნიორობის სამიტთან დაკავშირებული შეხვედრები</t>
  </si>
  <si>
    <t>FT-ის ბიზნესის რეგულირების ბერლინის ფორუმი</t>
  </si>
  <si>
    <t>ევროპის პარლამენტში ევროპარლამენტარებთან, სოციალისტთა და დემოკრატთა პროგრესული ალიანსის წევრებთან და ევროპის ლიბერალთა და დემოკრატთა ალიანსის ჯგუფის წევრებთან დაგეგმილი შეხვედრები</t>
  </si>
  <si>
    <t>ნიდერლანდის ქრისტიან-დემოკრატიული პარტიის (CDA) და საერთაშორისო რესპუბლიკური ინსტიტუტის (IRI) მიერ ორგანიზებული ტრენინგის კურსში ტრენერად მონაწილეობა</t>
  </si>
  <si>
    <t>ევროპის საბჭოს საპარლამენტო ასამბლეის კულტურის, მეცნიერების, განათლებისა და მედიის კომიტეტის სხდომა და ამავე კომიტეტის სოციალური მედიისა და სოციალური ინფორმაციის ქვეკომიტეტის სხდომა, აგრეთვე რეგიონალური კონფერენცია "ეროვნული პარლამენტების როლი მედიის დამოუკიდებლობისა და პლურალიზმის ხარისხის გაუმჯობესების საქმეში"</t>
  </si>
  <si>
    <t>ევროპის საბჭოს საპარლამენტო ასამბლეის მიერ ორგანიზებული რეგიონალური კონფერენცია "ეროვნული პარლამენტების როლი მედიის დამოუკიდებლობისა და პლურალიზმის ხარისხის გაუმჯობესების საქმეში"</t>
  </si>
  <si>
    <t>ამერიკის შეერთებული შტატების პატენტისა და სავაჭრო ნიშნის ოფისის მიერ ორგანიზებული ტრენინგი "კომერციული საიდუმლოების დაცვა და დავების განხილვის სისტემები"</t>
  </si>
  <si>
    <t>შვეიცარიის კონფედერაციის პარლამენტის საქართველოსთან მეგობრობის ჯგუფის წევრებთან, ადამიანის უფლებების დაცვის მიმართულებით მომუშავე სხვა პარლამენტარებთან, საგარეო საქმეთა ფედერალური დეპარტამენტის ადამიანური უსაფრთხოების განყოფილების ხელმძღვანელთან და ადამიანის უფლებების დაცვის მიმართულებით მოღვაწე ექსპერტებთან შეხვედრები</t>
  </si>
  <si>
    <t>პროგრამაში "Open World" მონაწილეობა</t>
  </si>
  <si>
    <t>საკანონმდებლო ხელისუფლების წარმომადგენლებთან სამუშაო შეხვედრა</t>
  </si>
  <si>
    <t>კვიპროსის რესპუბლიკის თვითმმართველობის სფეროში არსებული გამოცდილების გაზიარება</t>
  </si>
  <si>
    <t>ენერგეტიკული თანამეგობრობის საპარლამენტო პლენუმი</t>
  </si>
  <si>
    <t>რუმინეთის ყოფილი მეფის მიხაი I-ის დაკრძალვის ოფიციალურ ცერემონიაში მონაწილეობა</t>
  </si>
  <si>
    <t>ორგანიზაციის "ევროპის ცენტრი მრავალპარტიული დემოკრატიისათვის" მიერ ორგანიზებულ"ჰააგის დიალოიგში" მონაწილეობა</t>
  </si>
  <si>
    <t>ქართული დიასპორის წარმომადგენლებთან შეხვედრა და გარემოს დაცვის საკითხებთან დაკავშირებული შეხვედრები</t>
  </si>
  <si>
    <t>აჭარის ავტონომიური რესპუბლიკის განათლების, კულტურისა და სპორტის სამინისტროს მიერ ორგანიზებული სამუშაო შეხვედრში მონაწილეობა</t>
  </si>
  <si>
    <t>ევროპის დღისადმი მიძღვნილი კვირეულის ფარგლებში ბათუმის სახელმწიფო უნივერსიტეტის სტუდენტებთან თემაზე "საქართველო და ევროკავშირი" შეხვედრა</t>
  </si>
  <si>
    <t>საქართველოს კონსტიტუციური კანონის პროექტის საყოველთაო-სახალხო განხილვის ორგანიზებაში მონაწილეობა</t>
  </si>
  <si>
    <t>ტურიზმისა და სასტუმროს აღჭურვილობის მე-10 საერთაშორისო გამოფენა-გაყიდვაში მონაწილეობა</t>
  </si>
  <si>
    <t>მე-6 საერთაშორისო სამეცნიერო-პრაქტიკულ კონფერენციაში "ტურიზმი: ეკონომიკა და ბიზნესი" მონაწილეობა</t>
  </si>
  <si>
    <t>საქართველოს ეროვნული ინტელექტ-ჩემპიონატის "ეტალონის" ფინალურ შოუ-კონკურსზე დასწრება</t>
  </si>
  <si>
    <t>ევროპის იურის სტუდენტთა ასოციაციის წევრებთან შეხვედრა</t>
  </si>
  <si>
    <t>ევროპის საკონსტიტუციო სასამართლოების მე-17 კონგრესში მონაწილეობა</t>
  </si>
  <si>
    <t>ბათუმის მე-14 საერთაშორის კონფერენციის "საქართველოს ევროპული გზა - რეგიონული სტაბილურობის უზრუნველყოფა</t>
  </si>
  <si>
    <t>საქართველოს თავდაცვისა და უსაფრთხოების მე-11 კონფერენციის მუშაობაში მონაწილეობა</t>
  </si>
  <si>
    <t>მე-3 საერთაშორისო კონფერენციის "საქართველო კონტრაფაქციისა და მეკობრეობის წინააღმდეგ" მუშაობაში მონაწილეობა</t>
  </si>
  <si>
    <t>პროექტში "ადამიანის უფლებების საკითხებზე ინფორმაციის გაცვლის პროცესის გაუმჯობესება ცენტრსა და რეგიონებს შორის" მონაწილეობა</t>
  </si>
  <si>
    <t>აჭარის ავტონომიური რესპუბლიკის განათლების, კულტურისა და სპორტის სამინისტროს მიწვევით, ახალი სასწავლო წლის დაწყების ღონისძიებაში მონაწილეობა</t>
  </si>
  <si>
    <t>პოლონეთის რესპუბლიკის სეიმის საქართველო-პოლონეთის მეგობრობის ჯგუფის საპარლამენტო დელეგაციის ვიზიტის მასპინძლობა</t>
  </si>
  <si>
    <t>სამუშაო შეხვედრა</t>
  </si>
  <si>
    <t>ევროპის საბჭოს საპარლამენტო ასამბლეის ევროპის ადამიანის უფლებათა სასამართლოს მოსამართლეთა დანიშვნის კომიტეტის სხდომა</t>
  </si>
  <si>
    <t>მოსწავლეთა XIV საერთაშორისო ოლიმპიადაში მონაწილეობა</t>
  </si>
  <si>
    <t>საერთაშორისო აგრარულ გამოფენაზე "მწვანე კვირეული 2018"- დასწრება</t>
  </si>
  <si>
    <t>უკრაინის ხელისუფლების უმაღლეს თანამდებობის პირებთან, ეუთოსს სპეციალური სადამკვირვებლო მისიის წარმომადგენლებთან, არასამთავრობო ორგანიზაციებთან, დილომატიურ კორპუსთან და მედიასთან დაგეგმილი შეხვედრები</t>
  </si>
  <si>
    <t>ევროპის საბჭოს საპარლამენტო ასამბლეის 2018 წლის პირველი (ზამთრის) სესია</t>
  </si>
  <si>
    <t>ევროპის პარლამენტში სოციალისტთა და დემოკრატთა ალიანსის ჯგუფის წევრებთან შეხვედრა</t>
  </si>
  <si>
    <t>გაეროს სოციალური განვითარების კომისიის 56-ე სესია</t>
  </si>
  <si>
    <t>ევროპის სახალხო პარტიის ასამბლეა</t>
  </si>
  <si>
    <t>ევროპის სახალხო პარტიის პოლიტიკური ასამბლეა</t>
  </si>
  <si>
    <t>გაეროს წარმომადგენლებთან, გენერალური ასამბლეის პრეზიდენტთან და პოლიტიკურ საკითხებში გენერალური მდივნის მოადგილესთან შეხვედრა და დისკუსიები, აგრეთვე აშშ-ის სახელმწიფო დეპარტამენტსა და კონგრესში მაღალი დონის შეხვედრებსა და 66-ე ყოველწლიურ ეროვნულ ლოცვის საუზმეში მონაწილეობა</t>
  </si>
  <si>
    <t>ევროპარლამენტში საქართველოს მეგობრობის ჯგუფის მე-3 შეხვედრა</t>
  </si>
  <si>
    <t>ბრიტანული არასამთავრობო ორგანიზაციის "შერიგების რესურსების" მიერ ქართულ-აფხაზური კონფლიქტის თემაზე ორგანიზებული შეხვედრა</t>
  </si>
  <si>
    <t>ლიტვის რესპუბლიკის დამოუკიდებლობის აღდგენის 100 წლისთავისადმი მიძრვნილი ღონისძიება</t>
  </si>
  <si>
    <t>ევროპის საბჭოს მეოთხე სატრენინგო სესია  "ნარკოტიკების პრევენცია და ნარკოდამოკიდებულთა მკურნალობა</t>
  </si>
  <si>
    <t>ეუთოს საპარლამენტო ასამბლეის ტერორიზმთან ბრძოლის სპეციალური კომიტეტის შეხვედრა</t>
  </si>
  <si>
    <t>საერთო საგარეო და უსაფრთხოების პოლიტიკისა და საერთო უშიშროებისა და თავდაცვის პოლიტიკის თემაზე საპარლამენტთაშორისო კონფერენცია</t>
  </si>
  <si>
    <t>ეუთოს საპარლამენტო ასამბლეის ზამთრის სხდომა</t>
  </si>
  <si>
    <t>ნატოს საპარლამენტო ასამბლეის მიერ ორგანიზებული შეხვედრა</t>
  </si>
  <si>
    <t>კონსერვატორთა პოლიტიკურ აქტივობების შესახებ კონფერენცია</t>
  </si>
  <si>
    <t>საპარლამენტთაშორისო კავშირის (IPU)  და გაეროს ერთობლივი შეხვედრა და ყოველწლიური საპარლამენტო მოსმენა "გლობალური თანხმობა უსაფრთხო, მოწესრიგებული და რეგულარული მიგრაციისთვის: საპარლამენტო პერსპექტივა</t>
  </si>
  <si>
    <t>ეუთოს საპარლამენტო ასამბლეის ზამთრის სხდომის მოსამზადებელი შეხვედრა</t>
  </si>
  <si>
    <t>შავი ზღვის ეკონომიკური თანამშრომლობის საპარლამენტო ასამბლეის მუდმივმოქმედი კომიტეტისა და საბიუჯეტო-აუდიტორული კომისიის სხდომა</t>
  </si>
  <si>
    <t>ევროპის პარლამენტის სასწავლო ვიზიტი "საპარლამენტო ზედამხედველობა"</t>
  </si>
  <si>
    <t>საქართველოს, აზერბაიჯანისა და თურქეთის პარლამენტების საგარეო ურთიერთობათა კომიტეტების სამმხრივი შეხვედრა</t>
  </si>
  <si>
    <t>ევროპელ სოციალისტთა პარტიის, ფრიდრიხ ებერტის ფონდისა და პროგრესული ალიანსის მიერ ორგანიზებული პროგრესული კამპანიის ბანაკში მონაწილეობა</t>
  </si>
  <si>
    <t>გაეროს შტაბ-ბინაში ქალთა სტატუსის კომისიის 62-ე სესია</t>
  </si>
  <si>
    <t>ევროპის საბჭოს საპარლამენტო ასამბლეის იურიდიულ საკითხთა და ადამიანის უფლებების კომიტეტის სხდომა</t>
  </si>
  <si>
    <t>იელის უნივერსიტეტის ყოველწლიური კონფერენცია</t>
  </si>
  <si>
    <t>საქართველოს პრემიერ-მინისტრის გიორგი კვირიკაშვილის დელეგაციის შემადგენლობაში</t>
  </si>
  <si>
    <t>ჯორჯ კ. მარშალის უსაფრთხოების კვლევების ევროპული ცენტრის მიერ ორგანიზებული უფროსი ლიდერების სემინარი</t>
  </si>
  <si>
    <t>საერთაშორისო სამიტი "ძალადობა ქალი პოლიტიკოსების მიმართ"</t>
  </si>
  <si>
    <t>საფრანგეთის ევროპულ საკითხთა და საგარეო საქმეთა სამინისტროს მიწვევით, ინოვაციური დაფინანსების განვითარების საკითხებზე შეხვედრაში მონაწილეობა</t>
  </si>
  <si>
    <t>საბერძნეთში მცხოვრებ საქართველოს მოქალაქეთა ლეგალიზაციის ხელშეწყობის პროექტის ფარგლებში მომზადებული გზამკვლევის პრეზენტაცია და შეხვედრები</t>
  </si>
  <si>
    <t>შავი ზღვის ეკონომიკური თანამშრომლობის საპარლამენტო ასამბლეის ეკონომიკის, ვაჭრობის, ტექნოლოგიებისა და გარემოს საკითხთა კომიტეტის 50-ე სხდომა</t>
  </si>
  <si>
    <t>შვეიცარიის საგარეო საქმეთა ფედერალური დეპარტამენტის მიწვევით, კონფლიქტისა და მშვიდობის პოლიტიკაზე კონსულტაცია</t>
  </si>
  <si>
    <t>მართლმადიდებლობის საპარლამენტთაშორისო ასამბლეის საერთასორისო სამდივნოს, კომიტეტების თავმჯდომარეებისა და მომხსენებელთა სხდომა და საერთაშორისო კონფერენცია "ერთიანობა მრავალფეროვნებაში და თავისუფლების ძირითადი პრინციპები ქრისტიანებისა და მუსლიმებისათვის ახლო აღმოსავლეთში:საპარლამენტო დიალოგი"</t>
  </si>
  <si>
    <t>ეუთოს საპარლამენტო ასამბლეის ყოველწლიური სესია</t>
  </si>
  <si>
    <t>საპარლამენტთაშორისო კავშირის 138-ე ასამბლეა</t>
  </si>
  <si>
    <t>ევროპის საბჭოს საპარლამენტო ასამბლეის კულტურის, მეცნიერების, განათლებისა და მედიის კომიტეტის კულტურის მრავალფეროვლებისა და კულტურული მემკვიდრეობის ქვეკომიტეტის სხდომა</t>
  </si>
  <si>
    <t>ირლანდიის პარლამენტის საგარეო საქმეთა, ვაჭრობისა და თავდაცვის გაერთიანებული კომიტეტის მიწვევა</t>
  </si>
  <si>
    <t>მრგვალი მაგიდის შეხვედრების კვირეული</t>
  </si>
  <si>
    <t>აზერბაიჯანის საპრეზიდენტო არჩევნებში შავი ზღვის ეკონომიკური თანამშრომლობის საპარლამენტო ასამბლეის ეგიდით სადამკვირვებლო მისია</t>
  </si>
  <si>
    <t>საქართველოში შვეიცარიის საელჩოს მიერ ორგანიზებული მაღალი დონის გაცვლითი შეხვედრა "მშვიდობიანი არჩევნები"</t>
  </si>
  <si>
    <t>ეუთოს საპარლამენტო ასამბლეის ბიუროს სხდომა</t>
  </si>
  <si>
    <t>ევროპის სახალხო პარტიის პოლიტიკური ასამბლეა და ქალთა გენერალური საბჭო</t>
  </si>
  <si>
    <t>აზერბაიჯანის ვადამდელ საპრეზიდენტო არჩევნებზე სუამის საპარლამენტო ასამბლეის ეგიდით სადამკვირვებლო მისია</t>
  </si>
  <si>
    <t>საქართველოს პარლამენტის ესტონეთის რესპუბლიკის პარლამენტთან მეგობრობის ჯგუფის სამუშაო ვიზიტი</t>
  </si>
  <si>
    <t>ევროპის სახალხო პარტიის ქალთა გენდერული საბჭო და სემინარი</t>
  </si>
  <si>
    <t>ჯგუფის "ლიბერალთა და დემოკრატთა ალიანსი ევროპისათვის" შეხვედრა</t>
  </si>
  <si>
    <t>ჯგუფის "ლიბერალთა და დემოკრატთა ალიანსი ევროპისათვის" და ევროპის კონსერვატორთა და რეფორმისტთა ჯგუფის შეხვედრები</t>
  </si>
  <si>
    <t>იტალიის განათლებისა და კვლევების სამინისტროს მხარდაჭერით, იტალიის მათემატიკოსთა კავშირის მიერ ორგანიზებული ევროპის გოგონათა მე-7  მათემათიკურ ოლიმპიადაში საქართველოს გუნდის ხელმძღვანელი</t>
  </si>
  <si>
    <t>ისრაელი (იერუს.-თელ-ავი.)</t>
  </si>
  <si>
    <t>ქალაქ თბილისის მუნიციპალიტეტის დელეგაციასთან ერთად ქალაქების - თელ-ავივისა და იერუსალიმის მერებთან შეხვედრა საქართველოს პარლამენტის ისრაელის სახელმწიფოს პარლამენტთან მეგობრობის ჯგუფის ფარგლებში</t>
  </si>
  <si>
    <t>გაეროს მოსახლეობისა და განვითარების კომისიის 51-ე სესია</t>
  </si>
  <si>
    <t>მრგვალი მაგიდის კონფერენცია "აღმოსავლეთი და დასავლეთი ახალ მსოფლიო წესრიგში"</t>
  </si>
  <si>
    <t>შვედეთის საერთაშორისო განვითარების სააგენტოსა და შვედეთის ადგილობრივი დემოკრატიის საერთაშორისო ცენტრის მიერ ორგანიზებული საერთაშორისო ტრენინგი "ადგილობრივი მმართველობა უფლებებზე დაფუძნებული მიდგომებით"</t>
  </si>
  <si>
    <t>სასწავლო ვიზიტი</t>
  </si>
  <si>
    <t>ღია მმართველობის პარტნიორობის მიერ ორგანიზებული შეხვედრა "ღია მმართველობის ჩემპიონთა ქსელის შექმნა"</t>
  </si>
  <si>
    <t>ევრონესტის საპარლამენტო ასამბლეის ბიუროს სხდომა</t>
  </si>
  <si>
    <t>ევროკავშირის მიერ "სასამართლოს მხარდაჭერის პროექტის" ფარგლებში ორგანიზებული სასწავლო ვიზიტი</t>
  </si>
  <si>
    <t>ევროპის საბჭოს საპარლამენტო ასამბლეის 2018 წლის მეორე, საგაზაფხულო სესია</t>
  </si>
  <si>
    <t xml:space="preserve">გფრ-ის ბუნდესტაგის საგარეო ურთიერთობათა კომიტეტის წევრებთან, ბუნდესტაგის კავკასიის მეგობრობის ჯგუფის ხელმძღვანელობასთან და სხვა პირებთან შეხვედრები </t>
  </si>
  <si>
    <t>გერმანიის სოციალ-დემოკრატიული პარტიის კონგრესი</t>
  </si>
  <si>
    <t>მაღალი დონის მრგვალი მაგიდის შეხვედრა "თამბაქოს გადასახადით დაბეგვრა და თამბაქოს ნაწარმით უკანონო ვაჭრობა"</t>
  </si>
  <si>
    <t>შავი ზღვის ეკონომიკური თანამშრომლობის საპარლამენტო ასამბლეის კულტურის, განათლებისა და სოციალურ საქმეთა კომიტეტის 50-ე სხდომა</t>
  </si>
  <si>
    <t>საქართველოს პარლამენტის რუმინეთის პარლამენტთან მეგობრობის ჯგუფის დელეგაციის ვიზიტი</t>
  </si>
  <si>
    <t>ენერგეტიკული თანამეგობრობის საპარლამენტო პლენუმის შეხვედრა</t>
  </si>
  <si>
    <t>ევროკავშირი-საქართველოს საპარლამენტო ასოცირების კომიტეტის სხდომა</t>
  </si>
  <si>
    <t>გაეროს ეკონომიკური და სოციალური საბჭოს ხელმძღვანელობით ორგანიზებული მაღალი დონის შეხვედრა "განვითარების დაფინანსების 2018 წლის ფორუმი"</t>
  </si>
  <si>
    <t>საქართველოს, მოლდოვისა და უკრაინის პარლამენტის წევრთა სასწავლო პროგრამა</t>
  </si>
  <si>
    <t>საერთაშორისო რესპუბლიკური ინსტიტუტის მიერ ორგანიზებული IRI-ის პრეზიდენტთან, კონგრესმენებთან, რესპუბლიკური პარტიის წევრებთან და კვლევით ორგანიზაციებთან შეხვედრები</t>
  </si>
  <si>
    <t>ევროპის მწვანეთა პარტიის 28-ე საბჭოს სხდომა</t>
  </si>
  <si>
    <t>ასპენის ინსტიტუტის მიერ ორგანიზებული მეორე საერთაშორისო სემინარი "ლიდერების ღირებულებები 21-ე საუკუნეში"</t>
  </si>
  <si>
    <t>ეუთოს საპარლამენტო ასამბლეისა და პორტუგალიის რესპუბლიკის ასამბლეის ერთობლივი კონფერენცია "დემოკრატიული სახელმწიფოს ციფრული მდგრადობა"</t>
  </si>
  <si>
    <t>უკრაინის ხელისუფლების წარმომადგენლებთან და დიპლომატიურ კორპუსთან შეხვედრა და კონფლიქტის ზონის მონახულება</t>
  </si>
  <si>
    <t>ეროვნულ-დემოკრატიული ინსტიტუტის მიერ ორგანიზებული სასწავლო ვიზიტი "საპარლამენტო ტრენინგი და კვლევა"</t>
  </si>
  <si>
    <t>საქართველოში ვეტერანებისა და მათი ოჯახის წევრებისათვის სარეაბილიტაციო ცენტრის ასაშენებლად ფინანსების მოძიების და ვეტერანებთან დაკავშირებული სხვა საკითხების განხილვა</t>
  </si>
  <si>
    <t>ნატოს საპარლამენტო ასამბლეის საგაზაფხულო სესია</t>
  </si>
  <si>
    <t>ევროპის საბჭოს საპარლამენტო ასამბლეის მიგრაციის, ლტოლვილთა და იძულებით გადაადგილებულ პირთა კომიტეტის დიასპორის ქვეკომიტეტის სხდომა და ამავე ქვეკომიტეტის მიერ ორგანიზებული დიასპორის ყოველწლიური ფორუმი</t>
  </si>
  <si>
    <t>გერმანიის შრომისა და სოციალურ საკითხთა ფედერალური მინისტრის მოადგილესთან, გერმანიის იუსტიციის ფედერალური სამინისტროს 12A რეფერატის წარმომადგენლებთან, შეზღუდული შესაძლებლობების მქონე პირთა საკითხებში გერმანიის ფედერალური მთავრობის კომისართან, საპარლამენტო მდივანთან და სხვა პირებთან შეხვედრები</t>
  </si>
  <si>
    <t>აშშ-საქართველოს სტრატეგიული პარტნიორობის კომისიის დემოკრატიის მმართველობის სამუშაო ჯგუფის შეხვედრა</t>
  </si>
  <si>
    <t>სარტყელისა და გზის საერთაშორისო კლინიკური გაცვლითი ინიციატივისა და ჩინეთის საზოგადოებრივი კრიტიკული მედიცინის მე-12 კონგრესი</t>
  </si>
  <si>
    <t>საქართველოს სტრატეგიული პარტნიორობის კომისიის დემოკრატიის მმართველობის სამუშაო ჯგუფის შეხვედრა</t>
  </si>
  <si>
    <t>საერთაშორისო ექსპერტთა კონფერენცია 'Vienna-25"</t>
  </si>
  <si>
    <t>ევროკავშირის პროექტის "გენდერულ თანასწორობაზე ქალთა მიმართ ძალადობისა და ოჯახში ძალადობაზე მომუშავე უწყებათაშორისი კომისიის მხარდაჭერა" ფარგლებში სასწავლო ვიზიტი</t>
  </si>
  <si>
    <t>ევროკავშირისა და გაეროს განვითარების პროგრამის ფინანსური მხარდაჭერით და ავსტრიის რესპუბლიკაში საქართველოს საელჩოსთან პარტნიორობით ორგანიზებული ვიზიტი</t>
  </si>
  <si>
    <t>ეკონომიკური  თანამშრომლობისა და განვითარების ორგანიზაციის ფორუმი</t>
  </si>
  <si>
    <t>ევროპის საბჭოს საპარლამენტო ასამბლეის კულტურის, მეცნიერების, განათლებისა და მედიის კომიტეტის სხდომა</t>
  </si>
  <si>
    <t>თანამედროვე პროფესიონალური და ინკლუზიური პარლამენტის შექმნასთან დაკავშირებული გაცვლითი პროგრამა</t>
  </si>
  <si>
    <t>ალბანეთის ხელისუფლების პირველ პირებთან შეხვედრა და ტერორიზმის თემაზე ორგანიზებული ფორუმი</t>
  </si>
  <si>
    <t>ნატოს საპარლამენტო ასამბლეისა და ევროპის პარლამენტის ერთობლივი შეხვედრა "ახალი გამოწვევები და ახალი ერა ევროპისა და ნატოს თანამშრომლობაში"</t>
  </si>
  <si>
    <t>ევროპარლამენტში საქართველოს ტერიტორიების ოკუპაციის შესახებ რეზოლუციის პროექტზე მუშაობასთან დაკავშირებით პოლიტიკური ჯგუფების წარმომადგენლებთან კონსულტაციები</t>
  </si>
  <si>
    <t>ევროპელი კონსერვატორებისა რეფორმისტების ალიანსის სამიტი</t>
  </si>
  <si>
    <t>საქართველოს პირველი ვიცე-პრემიერის, ეკონომიკისა და მდგრადი განვითარების მინისტრის დიმიტრი ქუმსიშვილის დელეგაციის შემადგენლობაში</t>
  </si>
  <si>
    <t>საქართველოს მონაცემების დაცვის ინსპექტორისა და საქართველოს იუსტიციის სამინისტროს ერთობლივი სასწავლო ვიზიტი</t>
  </si>
  <si>
    <t>სემინარი "სამხრეთ კავკასიისა და ბალკანეთის პარლამენტარების ჩართულობა რელიგიისა და რწმენის თავისუფლების დაცვის საკითხებში"</t>
  </si>
  <si>
    <t>სერბეთის რესპუბლიკის საკანონმდებლო და აღმასრულებელი ხელისუფლების წარმომადგენლებთან შეხვედრა</t>
  </si>
  <si>
    <t>შეზღუდული შესაძლებლობების მქონე პირთა უფლებების კონვენციის ხელშემკვრელ მხარეთა კონფერენციის მე-11 სესია</t>
  </si>
  <si>
    <t>Women Political Leaders Global Forum-ის 2018 წლის სამიტი</t>
  </si>
  <si>
    <t>ეუთოს დემოკრატიული ინსტიტუტებისა და ადამიანის უფლებების დაცვის ოფისის ხელმძღვანელებთან შეხვედრა</t>
  </si>
  <si>
    <t>მეორე საპარლამენტთაშორისო კონფერენცია "საქართველო, მოლდოვა და უკრაინა: რეგიონალური და უსაფრთხოების თანამშრომლობის საპარლამენტთაშორისო კომპონენტის გაძლიერება ევროკავშირსა და ნატოსთან თანამშრომლობის მეშვეობით"</t>
  </si>
  <si>
    <t>საქართველოს ეროვნული დამოუკიდებლობის გამოცხადებისა და საქართველოს დემოკრატიული რესპუბლიკის დაარსების მე-100 წლისთავთან დაკავშირებული ღონისძიება</t>
  </si>
  <si>
    <t>ფსიქიკური ჯანდაცვის სფეროში იტალიაში ჩატარებული დეინსტიტუციონალიზაციის რეფორმის გამოცდილების გაცნობა</t>
  </si>
  <si>
    <t>ევროპის კონსერვატორთა და რეფორმისტთა ალიანსის სამიტი</t>
  </si>
  <si>
    <t>ევროპარლამენტში საქართველოს ოკუპირებული ტერიტორიების შესახებ რეზოლუციის პროექტზე დებატები</t>
  </si>
  <si>
    <t>AJC-ის გლობალური ფორუმი</t>
  </si>
  <si>
    <t>შავი ზღვის ეკონომიკური თანამშრომლობის საპარლამენტო ასამბლეის გენერალური ასამბლეის 51-ე სხდომა</t>
  </si>
  <si>
    <t>თურქეთში საპრეზიდენტო და საპარლამენტო არჩევნებზე შავი ზღვის ეკონომიკური თანამშრომლობის საპარლამენტო ასამბლეის სადამკვირვებლო მისია</t>
  </si>
  <si>
    <t>ევროკავშირის მხარდაჭერით ორგანიზებული სასწავლო პროექტი "ტყეების მდგრადი მენეჯმენტის გაძლიერება საქართველოში"</t>
  </si>
  <si>
    <t>ევროპის საბჭოს საპარლამენტო ასამბლეის მე-3 სესია</t>
  </si>
  <si>
    <t>ნატოს საპარლამენტო ასამბლეის მიერ ორგანიზებული როუზ-როსის 98-ე სემინარი</t>
  </si>
  <si>
    <t>საპარლამენტო დაზვერვისა და უსაფრთხოების ფორუმი</t>
  </si>
  <si>
    <t>ევრონესტის საპარლამენტო ასამბლეის მე-7 სესია</t>
  </si>
  <si>
    <t>მართლმადიდებლობის საპარლამენტო ასამბლეის 25-ე საიუბილეო გენერალური ასამბლეა</t>
  </si>
  <si>
    <t>შვეიცარიის საგარეო ურთიერთობათა ფედერალური დეპარტამენტისა და შვეიცარიის მშვიდობის ფონდის მიერ ორგანიზებული "Dealing with the Past" კურსი</t>
  </si>
  <si>
    <t>ჯორჯ მეისონის უნივერსიტეტის კონფლიქტის ანალიზის და გადაჭრის ინსტიტუტსა და საერთაშორისო მშვიდობის კარნეგის ცენტრში საჯარო ლექციის წაკითხვა</t>
  </si>
  <si>
    <t>საქართველოს პარლამენტის ირანის ისლამური რესპუბლიკის პარლამენტთან მეგობრობის ჯგუფის დელეგაციის ოფიციალური ვიზიტი</t>
  </si>
  <si>
    <t>ატომური კვლევების ევროპულ ორგანიზაციაში (CERN) ექსპერიმენტ ATLAS-ის ხელმძღვანელობასთან შეხვედრა</t>
  </si>
  <si>
    <t xml:space="preserve">მოლდოვის პარლამენტის მიწვევით მოლდოვაში ეუთოს მისიის მიერ ორგანიზებული შეხვედრა </t>
  </si>
  <si>
    <t>ევროპელ ლიდერთა კავშირის დასავლეთ ბალკანეთის შეხვედრაში მონაწილეობა</t>
  </si>
  <si>
    <t>საერთაშორისო დემოკრატიულ-ცენტრისტული პარტიის (IDC-CDI) აღმასრულებელი კომიტეტის სხდომა</t>
  </si>
  <si>
    <t>თემთა პალატაში დიდი ბრიტანეთის პარლამენტის წევრებთან შეხვედრა</t>
  </si>
  <si>
    <t>მე-7 ქართულ-გერმანული სტრატეგიული ფორუმი</t>
  </si>
  <si>
    <t>"საერთაშორისო გამჭვირვალობის" ლონდონის ოფისის მიერ ორგანიზებული ღონისძიება "თანამშრომლობა თავდაცვისა და უსაფრთხოების სექტორში კორუფციის აღმოსაფხვრელად"</t>
  </si>
  <si>
    <t>ვესტმინსტერის ფონდის მიერ ორგანიზებული კანონის აღსრულების მონიტორინგთან დაკავშირებული საერთასორისო სემინარი</t>
  </si>
  <si>
    <t>ბელარუსის დამოუკიდებლობის დღისა და ქალაქ ჟოდინოს 55 წლის იუბილესთან დაკავშირებული ღონისძიება</t>
  </si>
  <si>
    <t>ფრანგულენოვანი ქვეყნების საპარლამენტო ასამბლეის 44-ე პლენარული სესია</t>
  </si>
  <si>
    <t>ჩინეთის ქალაქ შაიგუანის ვიცე-მერის მიწვევით</t>
  </si>
  <si>
    <t>ეუთოს საპარლამენტო ასამბლეის 27-ე ყოველწლიური სესია</t>
  </si>
  <si>
    <t>"კარგი მმართველობის ფონდის"პროექტებთან დაკავშირებული შეხვედრა "დემოკრატიისათვის ვესტმინსტერის ფონდის მიერ ორგანიზებული ღონისძიება "აკადემიური სემინარი პოსტსაკანონმდებლო შემოწმებაზე" და ფონდის ხელმძღვანელობასთან შეხვედრა, "საერთაშორისო გამჭვირვალობა საქართველოს" პროექტი "ზედამხედველობა თავდაცვისა და უსაფრთხოების სექტორზე"</t>
  </si>
  <si>
    <t>გაერთიანებული სამეფოს პარლამენტის წევრებთან, მთავრობის წარმომადგენლებთან და ექსპერტებთან შეხვედრა</t>
  </si>
  <si>
    <t>მეგობრობის ჯგუფების კონფერენცია</t>
  </si>
  <si>
    <t>მოლდოვის რესპუბლიკის პარლამენტის ადამიანის უფლებათა დაცვისა და ეთნიკური ურთიერთობების კომიტეტის მუშაობის გაცნობა</t>
  </si>
  <si>
    <t xml:space="preserve">ლეინსვეილერის 2018 წლის სემინარი </t>
  </si>
  <si>
    <t>ეუთოს ეროვნულ უმცირესობათა უმაღლესი წარმომადგენლის მიერ ორგანიზებულ კონფერენციის მუშაობაში მონაწილეობა</t>
  </si>
  <si>
    <t>ცენტრალური და აღმოსავლეთ ევროპის ქვეყნების მესამე სამიტი და პოლონეთის პარლამენტარიზმის 550 წლისთავისადმი მიძღვნილი ღონისძიება</t>
  </si>
  <si>
    <t>ევროპაში ნარკოპოლიტიკის რეფორმის საკითხზე მრგვალი მაგიდის შეხვედრა</t>
  </si>
  <si>
    <t>სპორტის მთლიანობის მე-4 ფორუმი და სამუშაო შეხვედრები</t>
  </si>
  <si>
    <t>ორი ქალაქის - ბაღდათისა და ლისომიცეს დამეგობრებისა და სამომავლო თანამშრომლობის გეგმების განხილვა</t>
  </si>
  <si>
    <t>რელიგიისა და რწმენის თავისუფლებისათვის პარლამენტარების საერთაშორისო პანელის სოლიდარობის ფაქტების დამდგენი მისია</t>
  </si>
  <si>
    <t>მაქს პლანკის უცხოეთის და საერთაშორისო სისხლის სამართლის ინსტიტუტის კონფერენცია "სისხლის სამართლის რეფორმები პოსტსაბჭოთა საქართველოში და უკრაინაში, ამ ქვეყნების კანონმდებლობების მიახლოება ევროკავშირის კანონმდებლობასთან"</t>
  </si>
  <si>
    <t>პროგრამაში International Visitor Leadership მონაწილეობა</t>
  </si>
  <si>
    <t>პარაგვაის პრეზიდენტისათვის საპრეზიდენტო მანდატის გადაცემის ცერემონიალში მონაწილეობა და პარაგვაი-საქართველოს ორმხრივი შეხვედრა</t>
  </si>
  <si>
    <t>ევროპის საბჭოს საპარლამენტო ასამბლეის პროცედურული ნორმების,იმუნიტეტის და ინსტიტუციურ საქმეთა კომიტეტის სხდომა</t>
  </si>
  <si>
    <t>კორეის პარლამენტთან საქართველოს პარლამენტის მეგობრობის ჯგუფის ვიზიტი</t>
  </si>
  <si>
    <t>გაეროს, UPR-ის, UNICEF-ის და IPU-ის წარმომადგენლებთან შეხვედრები</t>
  </si>
  <si>
    <t>ვალდას ადამკუსის სახელობის საერთაშორისო კონფერენციაში მონაწილეობა</t>
  </si>
  <si>
    <t>რელიგიისა და რწმენის თავისუფლებისათვის პარლამენტარების საერთაშორისო პანელის სემინარში მონაწილეობა</t>
  </si>
  <si>
    <t>უკრაინის ღია პარლამენტის 2019-2020 წლების სამოქმედო გეგმის განვითარების სტრატეგიულ სესიაში მონაწილეობა</t>
  </si>
  <si>
    <t>ჯონ მაკკეინის ეროვნულ სამოქალაქო პანაშვიდზე დასწრება</t>
  </si>
  <si>
    <t>ევროპის სახლხო პარტიის პოლიტიკური ასამბლეის შეხვედრაზე დასწრება და დიალოგში „ევროპის წარსული, აწმყო და მომავალი“ მონაწილეობა</t>
  </si>
  <si>
    <t>შვედეთის ეროვნულ, რეგიონალურ და ადგილობრივ არჩევნებზე დასწრება</t>
  </si>
  <si>
    <t>ევროპის სახალხო პარტიის პოლიტიკური ასამბლეის სხდომაში მონაწილეობა და ეუთოს პრეზიდენტის რანგში ოფიციალური ვიზიტები</t>
  </si>
  <si>
    <t>ლევილის ქართულ მამულში ვიქტორ ნოზაძის 125 წლის იუბილეს აღნიშვნის ცერემონიალზე დასწრება</t>
  </si>
  <si>
    <t>კორეის საპატიო სტუმრების ფონდის ფარგლებში სტუმრობა</t>
  </si>
  <si>
    <t>C ჰეპატიტის სამკურნალო მედიკამენტების მომხმარებელთა მკურნალობის მე-7 საერთაშორისო სიმპოზიუმში მონაწილეობა</t>
  </si>
  <si>
    <t>სომხეთის პარლამენტთან მეგობრობის ჯგუფის ვიზიტი</t>
  </si>
  <si>
    <t>ევროპის საბჭოს საპარლამენტო ასამბლეის პროცედურული ნორმების, იმუნიტეტისა და ინსტიტუციურ საქმეთა კომიტეტის სხდომა</t>
  </si>
  <si>
    <t>ადგილობრივი ხელისუფლებისა და პარტიების წარმომადგენლებთან შეხვედრები</t>
  </si>
  <si>
    <t>დემოკრატიული რეფორმების და ევროატლანტიკური ინტეგრაციის პროცესის გამოცდილების გაზიარებასთან დაკავშირებული სასწავლო ვიზიტი</t>
  </si>
  <si>
    <t>სუამის საპარლამენტო ასამბლეის მე-11 სესიაში მონაწილეობა</t>
  </si>
  <si>
    <t>სამართლებრივი და ეკონომიკური პროექტების და სამოქალაქო სინერგიის პროექტის მიერ ორგანიზებულ მე-2 ასოცირების გაცვლით ფორუმში მონაწილეობა</t>
  </si>
  <si>
    <t>ევროპარლამენტში საქართველოს მიერ ასოცირების შეთანხმების შესრულების შესახებ ანგარიშის მომზადებასთან დაკავშირებით და ევროპარლამენტარებთან და პოლიტიკური ჯგუფების წარმომადგენლებთან კონსულტაციები</t>
  </si>
  <si>
    <t>აზერბაიჯანის რესპუბლიკის პარლამენტის მე-100 წლისთავის აღსანიშნავ ღონისძიებაში მონაწილეობა</t>
  </si>
  <si>
    <t>ეუთოს საპარლამენტო ასამბლეის საშემოდგომო სხდომის მუშაობაში მონაწილეობა</t>
  </si>
  <si>
    <t>მე-2 რეგიონალურ სემინარში „აღმოსავლეთ პარტნიორობის რეგიონში მდგრადობის გაძლიერება“ მონაწილეობა</t>
  </si>
  <si>
    <t>მე-3 რეგიონალურ სემინარში „აღმოსავლეთ პარტნიორობის რეგიონში მდგრადობის გაძლიერება“ მონაწილეობა</t>
  </si>
  <si>
    <t>მე-3 რეგიონალურ სემინარში „აღმოსავლეთ პარტნიორობის რეგიონში მდგრადობის გაძლიერება“ მონაწილეობა და ევროპის საბჭოს საპარლამენტო ასამბლეის ადამიანის უფლებათა ევროპულ სასამართლოში მოსამართლეთა არჩევის კომიტეტის სხდომაში მონაწილეობა</t>
  </si>
  <si>
    <t>პარლამენტარ ქალთა მსოფლიო კონფერენციაში მონაწილეობა</t>
  </si>
  <si>
    <t>თამბაქოს კონტოლის ჩარჩო კონვენციის მხარეთა კონფერენციის მე-8 სესიაში მონაწილეობა</t>
  </si>
  <si>
    <t>რეგიონალურ კონფერენციაში „Enabling Choiices Population Dinamics and Sustainable Development~ მონაწილეობა</t>
  </si>
  <si>
    <t>შავი ზღვის ეკონომიკური თანამშრომლობის საპარლამენტო ასამბლეის კულტურის, განათლებისა და სოციალურ საქმეთა კომიტეტის სხდომაში მონაწილეობა</t>
  </si>
  <si>
    <t>კიევის გლობალურ სამიტში "ქალები, მშვიდობა, უსაფრთხოება“ მონაწილეობა</t>
  </si>
  <si>
    <t>პროექტში „რელიგია და მეცნიერება მშვიდობისათვის: გლობალიზაცია და იდენტურობა“ მონაწილეობა</t>
  </si>
  <si>
    <t>პროგრამაში „ღია სამყარო“ მონაწილეობა</t>
  </si>
  <si>
    <t>ევროპის საბჭოს საპარლამენტო ასამბლეის მე-4 სესიაში მონაწილეობა</t>
  </si>
  <si>
    <t>გაეროს გენერალური ასამბლეის 73-ე სესიის ფარგლებში მაღალი დონის ღონისძიებაში „კრიპტოვალუტა და ბლოკჩეინები: ახალი ნაბიჯი მდგრადი განვითარების მიზნების დაფინანსებისათვის“ მონაწილეობა</t>
  </si>
  <si>
    <t>პოლონეთის სეიმის და ოჯახის, შრომისა და სოციალური პოლიტიკის სამინისტროს წარმომადგენლებთან შეხვედრები</t>
  </si>
  <si>
    <t>ქართული სათვისტომოს ოფიციალურ დაფუძნებასთან დაკავშირებულ შეხვედრაში მონაწილეობა</t>
  </si>
  <si>
    <t>თბილისსა და სოხუმს შორის მომავალში გრძელვადიანი დიალოგის დაწყების მოსამზადებელი პროცესის შესახებ კონფერენციაში მონაწილეობა</t>
  </si>
  <si>
    <t>ბასკური ნაციონალისტური პარტიის დღისადმი მიძღვნილ ღონისძიებაში მონაწილეობა</t>
  </si>
  <si>
    <t>შავი ზღვის ეკონომიკური თანამშრომლობის საპარლამენტო ასამბლეის სამართლებრივ და პოლიტიკურ საკითხთა კომიტეტის 52-ე სხდომაში მონაწილეობა</t>
  </si>
  <si>
    <t>ეუთოს საპარლამენტო ასამბლეის პრეზიდენტის რანგში ოფიციალურ შეხვედრებში მონაწილეობა</t>
  </si>
  <si>
    <t>2018 წლის აბრეშუმის გზის ბიზნესსამიტში მონაწილეობა</t>
  </si>
  <si>
    <t>საპარლამენტთაშორისი კავშირის 139-ე ასამბლეასა და მასთან დაკავშირებულ შეხვედრებში მონაწილეობა</t>
  </si>
  <si>
    <t>ფრანკფურტის წიგნის ბაზრობის გახსნის ცერემონიაში მონაწილეობა</t>
  </si>
  <si>
    <t>პროგრესული ალიანსის კონფერენციაში „მიგრაცია და სოციალური სამართლიანობა“ მონაწილეობა</t>
  </si>
  <si>
    <t>მრგვალ მაგიდაში „ საქართველოსა და უკრაინას შორის ადგილობრივი თვითმმართველობის ორგანოების დონეზე განვითარების პერსპექტივები“ მონაწილეობა</t>
  </si>
  <si>
    <t>კონფერენციაში „არ დატოვო მოზარდი უკან“ მონაწილეობა</t>
  </si>
  <si>
    <t>ფორუმში ნატოსა და ევროკავშირის წევრი ქვეყნების თავდაცვისა და უშიშროების კომიტეტის თავმჯდომარეების და შეიარაღების ეროვნული დირექტორების დახურული კარის ფორმატით გასამართ შეხვედრაში მონაწილეობა</t>
  </si>
  <si>
    <t>საქართველოს და უკრაინის პარლამენტთან მეგობრობის ჯგუფის ხელმძღვანელებთან, ნორვეგიის შრომისა და სოციალურ საკითხთა კომიტეტის წარმომადგენლებთან, ნორვეგიის საგარეო საქმეთა სამინისტროს წარმომადგენლებთან შეხვედრებში მონაწილეობა</t>
  </si>
  <si>
    <t>კონფერენციაში „პარლამენტარები და მდგრადი განვითარების მიზნები: მულტიდისციპლინური მიდგომა ადამიანებით ვაჭრობის და მიგრანტების კონტრაბანდის წინააღმდეგ“ მონაწილეობა</t>
  </si>
  <si>
    <t>ქალ ლიდერთა საერთაშორისო ფორუმში მონაწილეობა</t>
  </si>
  <si>
    <t>ევროპის კონსერვატორთა და რეფორმისტთა ალიანსის სამიტისა და მმართველი საბჭოს სხდომაში მონაწილეობა</t>
  </si>
  <si>
    <t>ვარშავის 2018 წლის უსაფრთხოების ფორუმში მონაწილეობა</t>
  </si>
  <si>
    <t>ღია მმართველობის პარტნიორობის აზია-წყნარი ოკეანის რეგიონალურ შეხვედრაში მონაწილეობა</t>
  </si>
  <si>
    <t>ბალტიის 24-ე საბჭოს მუშაობაში მონაწილეობა</t>
  </si>
  <si>
    <t>ევროპის სახალხო პარტიის პოლიტსაბჭოს შეხვედრაში მონაწილეობა</t>
  </si>
  <si>
    <t>ნატოს საპარლამენტო ასამბლეის 64-ე წლიურ სესიაში მონაწილეობა</t>
  </si>
  <si>
    <t>სასწავლო ვიზიტში „მრგვალი მაგიდა - საქართველოს პარლამენტის როლი ადამიანის უფლებათა ევროპული კონვენციის სტანდარტების იმპლემენტაციის პროცესში" მონაწილეობა</t>
  </si>
  <si>
    <t>Partniers For Review-ის მე-5 შეხვედრაში მონაწილეობა</t>
  </si>
  <si>
    <t>ევროპის სახალხო პარტიის 25-ე კონგრესში მონაწილეობა</t>
  </si>
  <si>
    <t>ქართულ-აზერბაიჯანული მეგობრობის აღსანიშნავ ფართომასშტაბიან ღონისძიებაში მონაწილეობა</t>
  </si>
  <si>
    <t>ევროპის საბჭოს საპარლამენტო ასამბლეის მონიტორინგის კომიტეტის სხდომასა და ნატოს საპარლამენტო ასამბლეის 64-ე წლიურ სესიაში მონაწილეობა</t>
  </si>
  <si>
    <t>ევროპის მწვანეთა პარტიის 29-ე საბჭოს სხდომაში მონაწილეობა</t>
  </si>
  <si>
    <t>ირლანდიაში საქართველოს ინიციატივით ორგანიზებულ ღონისძიებაში „საქართველოს ევროპული გზა“ მონაწილეობა</t>
  </si>
  <si>
    <t>ევროპარლამენტის საგარეო ურთიერთობათა კომიტეტის სხდომასა და ევროპის საბჭოს საპარლამენტო ასამბლეის მონიტორინგის კომიტეტის სხდომაში მონაწილეობა; ევროპარლამენტის საგარეო ურთიერთობათა კომიტეტის სხდომასა და ევროპის საბჭოს საპარლამენტო ასამბლეის მონიტორინგის კომიტეტის სხდომაში მონაწილეობა</t>
  </si>
  <si>
    <t>ევროპარლამენტის საგარეო ურთიერთობათა კომიტეტის სხდომაში მონაწილეობა; ირლანდიაში საქართველოს ინიციატივით ორგანიზებულ ღონისძიებაში „საქართველოს ევროპული გზა“ მონაწილეობა</t>
  </si>
  <si>
    <t>მართლმადიდებლობის საპარლამენტთაშორისო ასამბლეის საერთასორისო სამდივნოს, კომიტეტების თავმჯდომარეებისა და მომხსენებელთა სხდომაში მონაწილეობა</t>
  </si>
  <si>
    <t>კონგრესის წევრებთან და არასამთავრობო ორგანიზაციებთან და ქართული დიასპორის წარმომადგენლებთან შეხვედრა</t>
  </si>
  <si>
    <t>შავი ზღვის ეკონომიკური თანამშრომლობის საპარლამენტო ასამბლეის 52-ე პლენარულ სესიაში მონაწილეობა</t>
  </si>
  <si>
    <t>პრემიერ-მინისტრის დელეგაციის შემადგენლობაში</t>
  </si>
  <si>
    <t>UNICEF-ის მიერ ორგანიზებულ სასწავლო ვიზიტსა და ევროპისა და ცენტრალური აზიის სოციალური მუშაობისა და სოციალური სამსახურის მუშახელის დაგეგმვის და მხარდაჭერის შესახებ რეგიონალურ კონფერენციასა და ადამიანის უფლებების, დემოკრატიისა და კანონის უზენაესობის ფორუმში მონაწილეობა</t>
  </si>
  <si>
    <t>პარლამენტის წევრი ქალების საპარლამენტო სემინარში მონაწილეობა</t>
  </si>
  <si>
    <t>ევროპის საბჭოს საპარლამენტო ასამბლეის ევროპის მუზეუმების ფორუმის ჟიურის შეხვედრაში მონაწილეობა</t>
  </si>
  <si>
    <t>ევროპის საბჭოს საპარლამენტო ასამბლეის ბიუროს სხდომასა და მინისტრთა საბჭოს შეხვედრაში მონაწილეობა</t>
  </si>
  <si>
    <t>პარლამენტების როლი ადამიანის უფლებათა ევროპული კონვენციის სტანდარტების იმპლემენტაციის პროცესში მონაწილეობა</t>
  </si>
  <si>
    <t>საქართველოს და უკრაინის პარლამენტების წევრებისათვის კონრად ადენაუერის ფონდის მიერ ორგანიზებულ მაღალი დონის შეხვედრაში მონაწილეობა</t>
  </si>
  <si>
    <t>პროექტის „თბილისი-სოხუმის დიალოგი ვაჭრობის წახალისების შესახებ“ ფარგლებში სემინარში მონაწილეობა</t>
  </si>
  <si>
    <t>ჩინეთის მე-11 „მწვანე საკვების ექსპოში“ მონაწილეობა</t>
  </si>
  <si>
    <t>პარლამენტის წევრი ქალების საპარლამენტო სემინარსა და ევროპის საბჭოს საპარლამენტო ასამბლეის პროცედურული ნორმების, იმუნიტეტისა და ინსტიტუციურ საკმეთა კომიტეტის სხდომაში მონაწილეობა</t>
  </si>
  <si>
    <t>ევროპელი სოციალისტების პარტიის მე-11 კონგრესში მონაწილეობა</t>
  </si>
  <si>
    <t>სწავლების ცენტრის შეხვედრაში მონაწილეობა</t>
  </si>
  <si>
    <t>სერბეთის რესპუბლიკის ეროვნულ ასამბლეაში სასწავლო ვიზიტი</t>
  </si>
  <si>
    <t>ევროპის საბჭოს საპარლამენტო ასამბლეის იურიდიულ საკითხთა და ადამიანის უფლებების კომიტეტის სხდომაში მონაწილეობა</t>
  </si>
  <si>
    <t>დაზვერვა-უსაფრთხოების მე-12 საპარლამენტო ფორუმში მონაწილეობა</t>
  </si>
  <si>
    <t>ევროპის საბჭოს საპარლამენტო ასამბლეის მონიტორინგის კომიტეტის სხდომაში მონაწილეობა</t>
  </si>
  <si>
    <t>ევროპის საბჭოს საპარლამენტო ასამბლეის მონიტორინგის კომიტეტის სხდომასა და ვენეციის კომისიის 117-ე პლენარულ სხდომაში მონაწილეობა</t>
  </si>
  <si>
    <t>ევრონესტის საპარლამენტო ასამბლეის ბიუროს სხდომაში მონაწილეობა</t>
  </si>
  <si>
    <t>საპარლამენტთაშორისი კავშირის ახალგაზრდა პარლამენტართა მე-5 გლობალურ კონფერენციაში მონაწილეობა</t>
  </si>
  <si>
    <t>უკრაინის ქ.პოჩაევთან პარტნიორული და მეგობრული პროექტების განხორციელების მიზნით შეხვედრა</t>
  </si>
  <si>
    <t>რომის არქიტექტურისა და მუზეუმების ანტიკური ძეგლების გადარჩენის სამსახურის წარმომადგენლებთან ოფიციალური შეხვედრა</t>
  </si>
  <si>
    <t>ევროპის საბჭოს საპარლამენტო ასამბლეის, მიგრაციის, დევნილთა და იძულებით გადაადგილებულ პირთა კომიტეტის სხდომაში მონაწილეობა</t>
  </si>
  <si>
    <t>საერთაშორისო კონფერენციის "ახალგაზრდობის როლიტერორიზმისა და ექსტრემიზმის წინააღმდეგ ბრძოლაში" მუშაობაში მონაწილეობა</t>
  </si>
  <si>
    <t>ტუბერკულოზის გლობალური ჯგუფის მიერ ტუბერკულოზის შესახებ გაეროს მაღალი დონის შეხვედრებისათვის ორგანიზებულ საპარლამენტო კონსულტაციაში მონაწილეობა</t>
  </si>
  <si>
    <t>ევროპის საბჭოს საპარლამენტო ასამბლეის მუდმივმოქმედი კომიტეტის სხდომის მუშაობაში მონაწილეობა</t>
  </si>
  <si>
    <t>თამბაქოს კონტროლის საკითხზე სასწავლო ტურში მონაწილეობა</t>
  </si>
  <si>
    <t>ევროპის სახალხო პარტიის წარმომადგენლებთან შეხვედრა</t>
  </si>
  <si>
    <t>პიონჩენგის ზამთრის 23-ე ოლიმპიურ თამაშებზე საქართველოს სპორტული დელეგაციის ხელმძღვანელად</t>
  </si>
  <si>
    <t>ეროვნულ-დემოკრატიული ინსტიტუტის, საქართველოს პარლამენტისა და ამერიკის სეერთებული შტატების საერთაშორისო განვითარების სააგენტოს მიერ ორგანიზებული დელეგაციებისა და მეგობრობის ჯგუფების ხელმძღვანელებისათვის სამუშაო შეხვედრა</t>
  </si>
  <si>
    <t>საქართველოს საკონსტიტუციო სასამართლოს მოსამართლის ფიცის დადების ცერემონიაზე დასწრება, აჭარის ავტონომიური რესპუბლიკის ხელისუფლებასთან კონსტიტუციური მნიშვნელობის საკითხების განხილვა</t>
  </si>
  <si>
    <t>განათლების, მეცნიერებისა და კულტურის სფეროს წარმომადგენლებთან შეხვედრა და სკოლებისა და მუზეუმების მონახულება</t>
  </si>
  <si>
    <t>ირანის ისლამური რესპუბლიკის პარლამენტის საქართველოსთან მეგობრობის ჯგუფის წევრების ვიზიტი</t>
  </si>
  <si>
    <t>ნატოს საპარლამენტო ასამბლეის როუზ-როსის 97-ე სემინარი</t>
  </si>
  <si>
    <t>ბათუმის უნივერსიტეტის სტუდენტებთან ევროპარლამენტარებთან ერთად შეხვედრა</t>
  </si>
  <si>
    <t>საზოგადოებრივი კოლეჯის "ახალი ტალღის" 55 წლისადმი მიძღვნილი საიუბილეო ღონისძიება</t>
  </si>
  <si>
    <t>აჭარის ავტონომიური რესპუბლიკის ტურიზმისა და კურორტების დეპარტამენტისა და ა(ა)იპ "ტურისტული პროდუქტების განვითარების სააგენტოს" მიერ ორგანიზებული ღონისძიება</t>
  </si>
  <si>
    <t>მე-15 საერთაშორისო კონფერენცია "საქართველოს ევროპული გზა"</t>
  </si>
  <si>
    <t>აჭარის გარემოსდაცვითი პრობლემების ადგილზე გაცნობა</t>
  </si>
  <si>
    <t>საქართველოს პარლამენტის რეგლამენტის ახალი პროექტის სამუშაო ჯგუფის გასვლითი შეხვედრა</t>
  </si>
  <si>
    <t>პროექტში „ფიზიკური რეაბილიტაციის ხელშეწყობა საქართველოში“ მონაწილეობა</t>
  </si>
  <si>
    <t>„საქართველოს საერთაშორისო საზღვაო ფორუმი 2018" მონაწილეობა</t>
  </si>
  <si>
    <t>საქართველოს თავდაცვისა და უსაფრთხოების მე-12 კონფერენციაში მონაწილეობა</t>
  </si>
  <si>
    <t>ფრაქცია „ქართული ოცნება - ძლიერი საქართველოსთვის“ გასვლითი სხდომა</t>
  </si>
  <si>
    <t>საქართველოსა და უკრაინას შორის პოლიტიკურ დიალოგში „საერთო გეოპოლიტიკური გამოწვევები და ერთობლივი ღონისძიებები საერთაშორისო დონეზე“ მონაწილეობა</t>
  </si>
  <si>
    <t>ვესტმინსტერის დემოკრატიის ფონდის მიერ ორგანიზებულ შეხვედრაში მონაწილეობა</t>
  </si>
  <si>
    <t>ევროპის საბჭოს საპარლამენტო ასამბლეის ადამიანის უფლებათა ევროპულ სასამართლოში მოსამართლეთა არჩევის კომიტეტის სხდომაში მონაწილეობა</t>
  </si>
  <si>
    <t>ქართველი პოეტისა და დიპლომატის ბესიკ გაბაშვილის ბიუსტის გახსნის საზეიმო ცერემონიაში მონაწილეობა</t>
  </si>
  <si>
    <t>ეუთოს საპარლამენტო ასამბლეის პრეზიდენტის რანგში მაღალი დონის ოფიციალური შეხვედრები</t>
  </si>
  <si>
    <t>საერთაშორისო აგრარულ გამოფენაში „მწვანე კვირეული 2019“ მონაწილეობა</t>
  </si>
  <si>
    <t>ევროპის საბჭოს საპარლამენტო ასამბლეის 2019 წლის ზამთრის სესიაში მონაწილეობა</t>
  </si>
  <si>
    <t>ევროკავშირის ეროვნული პარლამენტების ევროპულ საქმეთა კომიტეტის კონფერენციის თავმჯდომარეთა შეხვედრაში მონაწილეობა</t>
  </si>
  <si>
    <t>დემოგრაფიული პოლიტიკის სფეროში ირლანდიის გამოცდილების გაზიერების მიზნით დაგეგმილ შეხვედრებში მონაწილეობა</t>
  </si>
  <si>
    <t>ვესტმინსტერის დემოკრატიის ფონდის მიერ ორგანიზებულ საკომიტეტო მოკვლევის პრაქტიკის საკითხზე სასწავლო ვიზიტში მონაწილეობა</t>
  </si>
  <si>
    <t>ესპანეთის საერთაშორისო სავაჭრო ტურისტულ გამოფენაში FITUR 2019 მონაწილეობა</t>
  </si>
  <si>
    <t>ღონისძიებაში The World Hospitality &amp; Food Service Event მონაწილეობა</t>
  </si>
  <si>
    <t>ევრონესტის საპარლამენტო ასამბლეის ოთხი კომიტეტის სხდომის მუშაობაში მონაწილეობა</t>
  </si>
  <si>
    <t>ეუთოს საპარლამენტო ასამბლეის პრეზიდენტის რანგში კონგრესის, სენატის და უშიშროების საბჭოს წარმომადგენლებთან შეხვედრებსა და ყოველწლიურ ეროვნულ ლოცვის საუზმეში მონაწილეობა</t>
  </si>
  <si>
    <t>რუმინეთის პარლამენტის დეპუტატთა პალატის საგარეო საქმეთა კომიტეტის თავმჯდომარის მიწვევით ორმხრივ შეხვედრაში მონაწილეობა</t>
  </si>
  <si>
    <t>მართლმადიდებლობის საპარლამენტთაშორისო ასამბლეის ოფიციალური შეხვედრა</t>
  </si>
  <si>
    <t>ბალტიის ასამბლეის ენერგეტიკის და ინოვაციის და ბუნებრივი რესურსებისა და გარემოს კომიტეტების გაერთიანებულ სხდომაში მონაწილეობა</t>
  </si>
  <si>
    <t>ქუვეითის სახელმწიფოს პარლამენტისა და მთავრობის წარმომადგენლებთან შეხვედრაში მონაწილეობა</t>
  </si>
  <si>
    <t>ეკონომიკური თანამშრომლობისა გა განვითარების ორგანიზაციის გლობალური საპარლამენტო ქსელის შეხვედრაში მონაწილეობა</t>
  </si>
  <si>
    <t>ევროკავშირის პროექტში „ევროკავშირის მხარდაჭერა უსაფრთხოების სექტორზე საპარლამენტო ზედამხედველობის გაძლიერებისათვის“ მონაწილეობა</t>
  </si>
  <si>
    <t>ეუთოს საპარლამენტო ასამბლეის ზამთრის სხდომაში, მოლდოვის საპარლამენტო არჩევნების სადამკვირვებლო მისიასა და უკრაინის საპრეზიდენტო არჩევნებთან დაკავშირებით წინასაარჩევნო ვიზიტში მონაწილეობა</t>
  </si>
  <si>
    <t>ეკონომიკური თანამშრომლობისა და განვითარების ორგანიზაციის გლობალური საპარლამენტო ქსელის შეხვედრაში მონაწილეობა</t>
  </si>
  <si>
    <t>ვეტერანთა მსოფლიო ფედერაციის 29-ე გენერალურ ასამბლეაში მონაწილეობა</t>
  </si>
  <si>
    <t>ევროპელი სოციალისტების პარტიის კონგრესში მონაწილეობა</t>
  </si>
  <si>
    <t>ადგილობრივი ხელისუფლების მე-5 ევროპულ კონგრესში მონაწილეობა</t>
  </si>
  <si>
    <t>შავი ზღვის ეკონომიკური თანამშრომლობის საპარლამენტო ასამბლეის ეგიდით მოლდოვის საპარლამენტო არჩევნების სადამკვირვებლო მისიაში მონაწილეობა</t>
  </si>
  <si>
    <t>ნატოს საპარლამენტო ასამბლეის საქართველო-ნატოს საპარლამენტთაშორისო საბჭოს შეხვედრაში მონაწილეობა</t>
  </si>
  <si>
    <t>ევროპის კონსერვატორთა და რეფორმისტთა ალიანსის სამიტსა და საბჭოს სხდომაში მონაწილეობა</t>
  </si>
  <si>
    <t>საქართველოსა და პოლონეთის რეპუბლიკის საპარლამენტო ასამბლეის პირველ სხდომაში მონაწილეობა</t>
  </si>
  <si>
    <t>ევროპარლამენტის ქალთა უფლებებისა და გენდერული თანასწორობის კომიტეტის სხდომაში მონაწილეობა</t>
  </si>
  <si>
    <t>მრგვალ მაგიდაში  „სომხეთის ჯანმრთელობის დაზღვევის რეფორმა“ მონაწილეობა</t>
  </si>
  <si>
    <t>ევროკავშირის პროექტის „უსაფრთხოების სექტორზე საპარლამენტო ზედამხედველობა“ სასწავლო ვიზიტში მონაწილეობა</t>
  </si>
  <si>
    <t>ევროპის საბჭოს საპარლამენტო ასამბლეის კულტურის, მეცნიერების, განათლებისა და მედიის კომიტეტის სხდომაში მონაწილეობა</t>
  </si>
  <si>
    <t>იაპონიის მეღვინეთა ასოციაციის წარმომადგენლებთან შეხვედრაში, „საქართველო - ღვინის სამშობლო“ მეორე გამოფენის გახსნასა და იაპონია-საქართველოს ბიზნესფორუმში მონაწილეობა</t>
  </si>
  <si>
    <t>გაეროს ქალთა სტატუსის განმსაზღვრელი კომისიის 63-ე სესიაში მონაწილეობა</t>
  </si>
  <si>
    <t>საქართველოს პრეზიდენტის ოფიციალური დელეგაციის შემადგენლობაში</t>
  </si>
  <si>
    <t>ვენეციის კომისიასთან ორმხრივ შეხვედრებში მონაწილეობა</t>
  </si>
  <si>
    <t>სემინარში „საპარლამენტო ზედამხედველობა უსაფრთხოების სექტორში“ მონაწილეობა</t>
  </si>
  <si>
    <t>გერმანიის საკანონმდებლო და აღმასრულებელი ხელისუფლებების, დასაქმების ფედერალური სააგენტოს და ფრიდრიხ ებერტის ფონდის წარმომადგენლებთან შეხვედრებში მონაწილეობა</t>
  </si>
  <si>
    <t>ადგილობრივ მმართველობაში ინოვაციური გზებისა და საინფორმაციო-საკომუნიკაციო ტექნოლოგიების დანერგვის საუკეთესო პრაქტიკის გაზიარება</t>
  </si>
  <si>
    <t>ევროპის საბჭოს საპარლამენტო ასამბლეის პროცედურული ნორმების, იმუნიტეტისა და ინსტიტუციურ საქმეთა კომიტეტის სხდომაში მონაწილეობა</t>
  </si>
  <si>
    <t>სამოქალქო მონიტორინგის საბჭოს შეფასების საკითხზე სამუშაო შეხვედრაში მონაწილეობა</t>
  </si>
  <si>
    <t>ეკონომიკური თანამშრომლობისა გა განვითარების ორგანიზაციის ფორუმში გლობალური ანტიკორუფცია და ინტეგრირება მონაწილეობა</t>
  </si>
  <si>
    <t>სუამის საპარლამენტო ასამბლეის დელეგაციის შემადგენლობაში უკრაინის საპრეზიდენტო არჩევნების სადამკვირვებლო მისიაში მონაწილეობა</t>
  </si>
  <si>
    <t>ევროკავშირი-საქართველოს საპარლამენტო ასოცირების კომიტეტის სხდომაში მონაწილეობა</t>
  </si>
  <si>
    <t>შავი ზღვის ეკონომიკური თანამშრომლობის საპარლამენტო ასამბლეის მუდმივმოქმედი კომიტეტისა და ბალტიის ზღვის საპარლამენტო კონფერენციის მუდმივმოქმედი კომიტეტის სხდომასა და შავი ზღვის ეკონომიკური თანამშრომლობის საპარლამენტო ასამბლეის იურიდიულ და პოლიტიკურ საკითხთა კომიტეტის 52- სხდომის მოსამზადებელ შეხვედრაში მონაწილეობა</t>
  </si>
  <si>
    <t>მართლმადიდებლობის საპარლამენტთაშორისო ასამბლეის საერთაშორისო სამდივნოს წევრთა, კომისიების თავმჯდომარეებისა და მომხსენებელთა სხდომაში მონაწილეობა</t>
  </si>
  <si>
    <t>ხელოვნური ინტელექტისა და რობოტიკის საკითხებთან დაკავშირებულ ღონისძიებაში მონაწილეობა</t>
  </si>
  <si>
    <t>ლიეტუვის მიერ გახორციელებული დემოკრატიული რეფორმებისა და ევროატლანტიკური ინტეგრაციის სფეროში გამოცდილების გაზიარების მიზნით</t>
  </si>
  <si>
    <t>ქართველთა სათვისტომოს წარმომადგენლობის საზეიმო გახსნასა და კავკასიის ხალხთა ფოლკლორისა და კულტურის ფესტივალში მონაწილეობა</t>
  </si>
  <si>
    <t>ეუთოს საპარლამენტო ასამბლეის პრეზიდენტის რანგში შეხვედრებში მონაწილეობა</t>
  </si>
  <si>
    <t>რეგიონალურ საპარლამენტო კონფერენციაში „შექმენი მომავალი დღევანდელი მოქმედებით“ მონაწილეობა</t>
  </si>
  <si>
    <t>ნატოს საპარლამენტო ასამბლეის ხმელთაშუა და აღმოსავლეთის სპეციალური ჯგუფისა და „როუზ-როსის“ 99-ე სემინარში მონაწილეობა</t>
  </si>
  <si>
    <t>მრგვალ მაგიდაში  „სომხეთში თამბაქოს კონტროლის პოლიტიკა“ მონაწილეობა</t>
  </si>
  <si>
    <t>ევროკავშირის პროგრამის „საქართველოს სახელმწიფო აუდიტის სამსახურის გაძლიერება“ ფარგლებში საქმიან ვიზიტში მონაწილეობა</t>
  </si>
  <si>
    <t>საპარლამენტთაშორისო კონფერენციაში „ევროკავშირის მომავალი“ მონაწილეობა</t>
  </si>
  <si>
    <t>ევროსაბჭოს პროგრამის ფარგლებში სამუშაო ჯგუფის შეხვედრასა და გაეროს ადამიანის უფლებების საბჭოს 39-ე სესიაში მიღებული რეკომენდაციების განსახილველად სამუშაო შეხვედრაში მონაწილეობა</t>
  </si>
  <si>
    <t>საქართველოს საერთაშორისო ურთიერთობების, მოლაპარაკებების გამოცდილებისა და საგარეო პოლიტიკასთან დაკავშირებულ სხვა საკითხებზე სამოქალაქო და პოლიტიკური სკოლის მიერ ორგანიზებულ ღონისძიებაში მონაწილეობა</t>
  </si>
  <si>
    <t>ფარული საგამოძიებო მოქმედებების სამართლებრივი რეგულაციების, მათი აღსრულებისა და კონტროლის თემაზე საერთაშორისო სამართლებრივი თანამშრომლობის გერმანული ფონდის მიერ ორგანიზებულ სამუშაო ვიზიტში მონაწილეობა</t>
  </si>
  <si>
    <t>გლობალურ საპარლამენტო კონფერენციაში მონაწილეობა</t>
  </si>
  <si>
    <t>ევროპის საბჭოს საპარლამენტო ასამბლეის 2019 წლის საგაზაფხულო სესიასი მონაწილეობა</t>
  </si>
  <si>
    <t>ევროკავშირის პროექტის „უსაფრთხოების სექტორზე საპარლამენტო ზედამხედველობა“ სამუშაო ვიზიტში მონაწილეობა</t>
  </si>
  <si>
    <t>საპარლამენტთაშორისო კავშირის 140-ე ასამბლეის მუშაობაში მონაწილეობა</t>
  </si>
  <si>
    <t>ეუთოს საპარლამენტო ასამბლეის პრეზიდენტის რანგში ეუთოს ბიუროს სხდომასა და ალბანეთის პრეზიდენტსა და ეუთოს გენერალურ მდივანთან ორმხრივ შეხვედრაში მონაწილეობა</t>
  </si>
  <si>
    <t>ვენეციის კომისიასთან დაგეგმილ შეხვედრაში მონაწილეობა</t>
  </si>
  <si>
    <t>საერთაშორისო ცენტრისტული დემოკრატიული პარტიის აღმასრულებელი კომიტეტის სხდომაში მონაწილეობა</t>
  </si>
  <si>
    <t>ჩრდილოეთ მაკედონიის საპრეზიდენტო არჩევნებზე ევროპის საბჭოს საპარლამენტო ასამბლეის სადამკვირვებლო მისიაში მონაწილეობა</t>
  </si>
  <si>
    <t>იაპონიის ღვინისა და გასტრონომიის ფესტივალში მონაწილეობა</t>
  </si>
  <si>
    <t>მოლდოვის ეროვნული პრევენციული მექანიზმის ფუნქციონირების საკითხის განსახილველად ორგანიზებულ მრგვალ მაგიდაში მონაწილეობა</t>
  </si>
  <si>
    <t>ნატოს საპარლამენტო ასამბლეის „როუს-როსის“ მე-100 სემინარში მონაწილეობა</t>
  </si>
  <si>
    <t>სუამის საპარლამენტო ასამბლეის დელეგაციის შემადგენლობაში უკრაინის საპრეზიდენტო არჩევნების მეორე ტურის სადამკვირვებლო მისიაში მონაწილეობა</t>
  </si>
  <si>
    <t>ეუთოს საპარლამენტო ასამბლეის პრეზიდენტის რანგში უკრაინის საპრეზიდენტო არჩევნების მეორე ტურში ეუთოს მოკლევადიან სადამკვირვებლო მისიაში სპეციალური კოორდინატორის სტატუსით მონაწილეობა</t>
  </si>
  <si>
    <t>ეკონომიკური  თანამშრომლობისა და განვითარების ორგანიზაციის მიერ ორგანიზებულ აღმოსავლეთ ევროპის, კავკასიისა და  ცენტრალური აზიის რეგიონში სამთამადნო საქმისა და გარემოს დაცვის შესახებ სამუშაო შეხვედრაში მონაწილეობა</t>
  </si>
  <si>
    <t>„გენდერული თანასწორობა და მდგრადი განვითარების მიზნები“ - ფორუმში მონაწილეობა</t>
  </si>
  <si>
    <t>ბალტიის ზღვის სამიტში მონაწილეობა</t>
  </si>
  <si>
    <t>ეუთოს საპარლამენტო ასამბლეის პრეზიდენტის რანგში ეუთოს საპარლამენტო კონფერენციაში მონაწილეობა</t>
  </si>
  <si>
    <t>ეუთოს საპარლამენტო სემინარში „ეკონომიკა- კონფლიქტების წყარო თუ კონფლიქტის პრევენციისა და კონფლიქტის შემდგომ რეაბილიტაციის ინსტრუმენტი - გაკვეთილები ევროპის ისტორიიდან“ მონაწილეობა</t>
  </si>
  <si>
    <t>ანტისემიტიზმისა და ანტიისრაელიზმის წინააღმდეგ ბრძოლის საკითხებთან დაკავშირებულ  საპარლამენტთაშორისო კონფერენციაში მონაწილეობა</t>
  </si>
  <si>
    <t>ბუნდესტაგის საგარეო ურთიერთობათა კომიტეტისა და პოლიტიკური ჯგუფების წარმომადგენლებთან შეხვედრები</t>
  </si>
  <si>
    <t>ვესტმინსტერის დემოკრატიის ფონდის საკომიტეტო მოსმენებზე დასწრება და შეხვედრების გამართვა</t>
  </si>
  <si>
    <t>აზერბაიჯანის საკანონმდებლო ორგანოს წარმომადგენლებთან სამუშაო შეხვედრაში მონაწილეობა</t>
  </si>
  <si>
    <t>რიზეს საუნივერსიტეტო-კვლევით საავადმყოფოსთან სამომავლო თანამშრომლობის პერსპექტივების განხივისა და ინფორმაციის გაზიარების მიზნით</t>
  </si>
  <si>
    <t>საპარლამენტო ზედამხედველობის საკითხებზე სამუშაო შეხვედრაში მონაწილეობა</t>
  </si>
  <si>
    <t>საპარლამენტთაშორისო კავშირისა  და ჯანდაცვის მსოფლიო ორგანიზაციის ჯანდაცვის საყოველთაო ასამბლეაში მონაწილეობა</t>
  </si>
  <si>
    <t>აშშ-ის და კანადის თვითმმართველობების ფინანსთა ასოციაციის წლიურ კონფერენციაში მონაწილეობა</t>
  </si>
  <si>
    <t>ლატვიის სეიმის შესაბამისი კომიტეტის წევრებთან, უწყებების წარმომადგენლებთან და ექსპერტებთან შეხვედრები</t>
  </si>
  <si>
    <t>ეკონომიკური თანამშრომლობისა და განვითარების ორგანიზაციის ფორუმში მონაწილეობა</t>
  </si>
  <si>
    <t>საქართველოში სახელმწიფო შესყიდვების სისტემის გაძლიერებასთან დაკავშირებული სასწავლო ვიზიტი</t>
  </si>
  <si>
    <t>კონფერენციაში „ევროპის უსაფრთხოების გამოწვევები, რისკები და საფრთხეები“ მონაწილეობა</t>
  </si>
  <si>
    <t>უკრაინის ეროვნული პრევენციის მექანიზმთან დაკავშირებულ სამუშაო შეხვედრასა და მოლდოვის პენიტენციური სამსახურის თანამშრომელთა შესახებ კანონის პროექტის განსახილველად სამუშაო ჯგუფის შეხვედრაში მონაწილეობა</t>
  </si>
  <si>
    <t>საერთაშორისო საინვესტიციო ფორუმში მონაწილეობა</t>
  </si>
  <si>
    <t>ეუთოს საპარლამენტო ასამბლეის პრეზიდენტის რანგში ეუთოს საპარლამენტო ასამბლეის მე-2 საკომიტეტო შეხვედრაში მონაწილეობა</t>
  </si>
  <si>
    <t>საქართველოს სახელმწიფო შესყიდვების სისტემის გაძლიერებასთან დაკავშირებული სასწავლო ვიზიტი</t>
  </si>
  <si>
    <t>დემოკრატიის მე-2 საერთაშორისო ფორუმში მონაწილეობა</t>
  </si>
  <si>
    <t>შავი ზღვის ეკონომიკური თანამშრომლობის საპარლამენტო ასამბლეის ეგიდით ევროპარლამენტის არჩევნების სადამკვირვებლო მისიაში მონაწილეობა</t>
  </si>
  <si>
    <t>ყირგიზეთის საკანონმდებლო და აღმასრულებელი ხელისუფლებების წარმომადგენლებთან შეხვედრის მიზნით</t>
  </si>
  <si>
    <t>აღმოსავლეთ პარტნიორობის 10 წლის იუბილესთან დაკავშირებულ კონფერენციაში „მიღწევები და სამომავლო ქმედებები“ მონაწილეობა</t>
  </si>
  <si>
    <t>ნატოს საპარლამენტო ასამბლეის საგაზაფხულო სესიასში  მონაწილეობა</t>
  </si>
  <si>
    <t>ევროპარლამენტის არჩევნებთან დაკავშირებით მოდერატთა პარტიისა და ი. იალმარსონის ფონდის პროგრამაში მონაწილეობა</t>
  </si>
  <si>
    <t>აღმოსავლეთ-დასავლეთის მართვის ინსტიტუტის პროექტის „კანონის უზენაესობის მხარდაჭერა საქართველოში“ ფარგლებში ვიზიტში მონაწილეობა</t>
  </si>
  <si>
    <t>ფრანკოფონიის საპარლამენტო ასამბლეის 45-ე სესიაში მონაწილეობა</t>
  </si>
  <si>
    <t>საქართველოს საელჩოს მიერ ორგანიზებულ ღონისძიებებში მონაწილეობა</t>
  </si>
  <si>
    <t>„სამხრეთ-აღმოსავლეთ ევროპაში უსაფრთხოების სექტორის მართვა და რეფორმა“ რეგიონალურ სამუშაო შეხვედრაში მონაწილეობა</t>
  </si>
  <si>
    <t>მამობის/მშობლის შვებულების რეგულაციის შემუშავებისა და პოპულარიზაციის საუკეთესო პრაქტიკის გასაცნობად გაეროს მოსახლეობის ფონდის საქართველოს ოფისის მიერ დაგეგმილ ვიზიტში მონაწილეობა</t>
  </si>
  <si>
    <t>ბრატისლავის 2019 წლის გლობალური უსაფრთხოების ფორუმში მონაწილეობა</t>
  </si>
  <si>
    <t>ეუთოს საპარლამენტო ასამბლეის პრეზიდენტის რანგში ნატოს საპარლამენტო ასამბლეის საგაზაფხულო სესიის სხდომაში მონაწილეობა და ეუთოს საპარლამენტო ასამბლეის ოფისის წარმომადგენლებთან შეხვედრა</t>
  </si>
  <si>
    <t>ყოველწლიურ წამყვან ლიდერთა სემინარში „გენდერის როლი სამხედრო ოპერაციებში“ მონაწილეობა</t>
  </si>
  <si>
    <t>კოსმოსის განვითარების საერთაშორისო კონფერენციასა და და წამყვან სამეცნიერო-კვლევით ცენტრებში მოღვაწე მეცნიერებთან, ნიუ-იორკის საკვირაო სკოლისა და ქართული დიასპორასთან შეხვედრები</t>
  </si>
  <si>
    <t>იტალიის პარლამენტის დეპუტატთა პალატასა და სენატში სამუშაო ვიზიტი</t>
  </si>
  <si>
    <t>საქართველოსა და ბრიტანეთს შორის ორმხრივი ურთიერთობების შესახებ თემთა პალატაში გამართულ დისკუსიაში მონაწილეობა</t>
  </si>
  <si>
    <t>ვადამდელ საპრეზიდენტო არჩევნებზე სადამკვირვებლო მისია</t>
  </si>
  <si>
    <t>პროექტის „სამოქალაქო საზოგადოების განვითარების ინიციატივა“ სასწავლო ვიზიტი</t>
  </si>
  <si>
    <t>შშმ პირთა უფლებები კონვენციის მონაწილე სახელმწიფოთა კონფერენციის მე12 სესიაში მონაწილეობა</t>
  </si>
  <si>
    <t>ყაზახეთის საპრეზიდენტო არჩევნებზე ეუთოს სადამკვირვებლო მისიის სპეციალური კოორდინატორი და აზერბაიჯანის საკანონმდებლო და აღმასრულებელ ხელისუფლებათა წარმომადგენლებთან მაღალი დონის შეხვედრებში მონაწილეობა</t>
  </si>
  <si>
    <t>ევროპის სახალხო პარტიის ქალთა ორგანიზაციის ლიდერ ქალთა ევროპული საზაფხულო აკადემიის ღონისძიებაში „ქალთა ხედვა უკეთესი ევროპისთვის“ მონაწილეობა</t>
  </si>
  <si>
    <t>სამეცნიერო სემინარში „ნორმატიული აქტების აღსრულების კონტროლი აზიაში“ მონაწილეობა და ჩეხეთის პარლამენტის სენატის საგარეო საქმეთა თავდაცვისა და უსაფრთხოების კომიტეტის თავმჯდომარის მიწვევით</t>
  </si>
  <si>
    <t>საერთაშორისო კონფერენციაში „ნარკოტიკების მომხმარებელთათვის სისხლისამართლებრივი სანქციების დაწესების ალტერნატიული გზები“ მონაწილეობა</t>
  </si>
  <si>
    <t>ჩეხეთის პარლამენტის სენატის საგარეო საქმეთა, თავდაცვისა და უსაფრთხოების კომიტეტის თავმჯდომარის პაველ ფიშერის მიწვევით</t>
  </si>
  <si>
    <t>ჩეხეთის პარლამენტის სენატის საგარეო საქმეთა, თავდაცვისა და უსაფრთხოების კომიტეტის თავმჯდომარის პაველ ფიშერის მიწვევით, ევროპის საბჭოს საპარლამენტო ასამბლეის კულტურის, მეცნიერების, განათლებისა და მედიის კომიტეტის სხდომაში მონაწილეობა, ევროპის საბჭოს საპარლამენტო ასამბლეის მე-3 სესიაში მონაწილეობა; ევროპელ კონსერვატორთა და რეფორმისტთა ალიანსის საბჭოს სხდომაში მონაწილეობა</t>
  </si>
  <si>
    <t>ევროპის საბჭოს საპარლამენტო ასამბლეის 2019 წლის მე-3 სესიაში მონაწილეობა</t>
  </si>
  <si>
    <t>პოლიტიკოს ლიდერ ქალთა 2019 წლის სამიტში მონაწილეობა</t>
  </si>
  <si>
    <t>ეუთოს საპარლამენტო ასამბლეის 28-ე სესიაში მონაწილეობა</t>
  </si>
  <si>
    <t>ლუქსემბურგი</t>
  </si>
  <si>
    <t>ეუთოს საპარლამენტო ასამბლეის პრეზიდენტის რანგში კვიპროსის საკანონმდებლო და აღმასრულებელ ხელისუფლებათა წარმომადგენლებთან შეხვედრა</t>
  </si>
  <si>
    <t>გერმანიის სოციალურ სამსახურებთან, ოჯახის, მოხუცების, ქალების, ბავშვის, მომხმარებელთა უფლებების და სხვა  საკითხებთან დაკავშირებულ შეხვედრებში მონაწილეობა</t>
  </si>
  <si>
    <t>„ჩვენებურების“ მე-19 ფოლკლორულ ფესტივალზე დასწრება</t>
  </si>
  <si>
    <t>დისკუსიაში „კრემლის ზეგავლენის შეზღუდვა ევროპასა და ევრაზიაში“ მონაწილეობა</t>
  </si>
  <si>
    <t>პროგრამაში „შეკავებისა და გაწონასწორების მიდგომები ეროვნულ უსაფრთხოებაში“ მონაწილეობა</t>
  </si>
  <si>
    <t>საქართველოს, თურქეთისა და აზერბაიჯანის პარლამენტების საგარეო ურთიერთობათა კომიტეტების სამმხრივი შეხვედრა</t>
  </si>
  <si>
    <t>უკრაინის ვადამდელი საპარლამენტო არჩევნების სადამკვირვებლო მისიაში მონაწილეობა</t>
  </si>
  <si>
    <t>ბასკეთის ნაციონალური პარტიის წარმომადგენლებთან შეხვედრა</t>
  </si>
  <si>
    <t>ჩრდილოეთ კორეის ლტოლვილთა და ადამიანის უფლებებისათვის პარლამენტის წევრთა საერთაშორისო კოალიციის მე-16 გენერალურ შეხვედრაში მონაწილეობა</t>
  </si>
  <si>
    <t>ევროპის კონსერვატორთა და რეფორმისტთა ალიანსის სტრატეგიული კომუნიკაციების, წარმატებული საარჩევნო კამპანიის და ეფექტიანი ფანდრაიზინგის ტრენინგში მონაწილეობა</t>
  </si>
  <si>
    <t>ნატოს საპარლამენტო ასამბლეის 65-ე სესიაში მონაწილეობა</t>
  </si>
  <si>
    <t>პროგრესური ალიანსის კონფერენციაში მონაწილეობა</t>
  </si>
  <si>
    <t>ვეტერანთა და მოხალისეთა მე-2 საერთაშორისო ფორუმში მონაწილეობა</t>
  </si>
  <si>
    <t>ვალდას ადამკუსის ყოველწლიურ კონფერენციაში მონაწილეობა</t>
  </si>
  <si>
    <t>თბილის მერის დელეგაციაში ოფიციალური ვიზიტით</t>
  </si>
  <si>
    <t>სპორტული პრემიის „ოქროს მანგუსტის“ გადაცემისა და ხალხთა მეგობრობის სპეციალური ორდენით დაჯილდოება</t>
  </si>
  <si>
    <t>ევროპის საბჭოს საპარლამენტო ასამბლეის მიგრაციის, დევნილთა და იძულებით გადაადგილებულ პირთა კომიტეტის სხდომაში მონაწილეობა</t>
  </si>
  <si>
    <t>პენიტენციურ დაწესებულებებში პატიმართა მკურნალობის უზრუნველყოფის შესახებ მოლდოვის იუსტიციის სამინისტროს რეგულაციის განსახილველაფსამუშაო ჯგუფის შეხვედრაში მონაწილეობა</t>
  </si>
  <si>
    <t>საერთაშორისო კონფერენციაში „ქალის როლი პოლიტიკაში“ მონაწილეობა</t>
  </si>
  <si>
    <t>მეორე მსოფლიო ომის დაწყების მე-80 წლისთავისადმი მიზღვნილ ღონისძიებაში მონაწილეობა</t>
  </si>
  <si>
    <t>ევროპის საბჭოს საპარლამენტო ასამბლეის ლატვიის დელეგაციის მიწვევით, რუსეთის ფედერაციის დელეგაციის ევროპის საბჭოს საპარლამენტო ასამბლეაში დაბრუნებასთან დაკავშირებით შემდეგი ქმედებების თაობაზე თანამოაზრეთა შეხვედრაში მონაწილეობა</t>
  </si>
  <si>
    <t>უკრაინის ახალი პარლამენტის პირველ სესიაზე დასწრების, ეუთოს საპარლამენტო ასამბლეის სამდივნოში ვიზიტისა და ეუთოს საპარლამენტო ასამბლეის აბრეშუმის გზის მხარდამჭერი ჯგუფის მიერ ორგანიზებულ საერთაშორისო კონფერენციაში მონაწილეობის მიზნით</t>
  </si>
  <si>
    <t>მე-5 საპარლამენტო კონფერენციაში „ეროვნული პარლამენტების საკვანძო როლი“ მონაწილეობა</t>
  </si>
  <si>
    <t>საქართველოსა და უზბეკეთს შორის დიპლომატიური ურთიერთობების დამყარების 25-ე წლისთავისადმი მიძღვნილ ღონისძიებაში მონაწილეობა</t>
  </si>
  <si>
    <t>კონრად ადენაუერის ფონდის მიერ ორგანიზებულ დიალოგის პროგრამაში მონაწილეობა</t>
  </si>
  <si>
    <t>საერთაშორისო ლიდერთა პროგრამაში მონაწილეობა</t>
  </si>
  <si>
    <t>მოლდოვის პენიტენციური დაწესებულებების პერსონალის შესახებ კანონის განხილვის მიზნით მრგვალი მაგიდის შეხვედრაში მონაწილეობა</t>
  </si>
  <si>
    <t>ევროპარლამენტის წარმომადგენლებთან შეხვედრები</t>
  </si>
  <si>
    <t>ევროპის საბჭოს საპარლამენტო ასამბლეის სოციალურ საქმეთა, ჯანდაცვისა და მდგრადი განვითარების კომიტეტის და ბავშვთა ქვეკომიტეტის სხდომაში მონაწილეობა</t>
  </si>
  <si>
    <t>რაგბის საპარლამენტო მსოფლიო ჩემპიონატში მონაწილეობა</t>
  </si>
  <si>
    <t>საერთაშორისო საპარლამენტო შეხვედრაში „სოლიდარობა დემოკრატიისთვის“ მონაწილეობა</t>
  </si>
  <si>
    <t>რასიზმისა და შეუწყნარებლობის წინააღმდეგ ბრძოლის ევროპული კომისიის 25 წლისთავის კონფერენციაში მონაწილეობა</t>
  </si>
  <si>
    <t>მოლდოვის რესპუბლიკის პარლამენტის პრეზიდენტთან და მოლდოვის შავი ზღვის ეკონომიკური თანამშრომლობის საპარლამენტო ასამბლეის დელეგაციის შეხვედრაში მონაწილეობ</t>
  </si>
  <si>
    <t>ბავშვის უფლებათა კონვენციის დამატებითი ოქმების შესრულების თაობაზე საქართველოს მიერ 2017 წელს წარდგენილი ანგარიშის განხილვაში მონაწილეობა</t>
  </si>
  <si>
    <t>საქართველოს პრეზიდენტის დელეგაციის შემადგენლობაში, ჯანდაცვის მსოფლიო ორგანიზაციის რეგიონალური ოფისის 69-ე სესიაზე დასწრება</t>
  </si>
  <si>
    <t>ეუთოს საპარლამენტო ასამბლეის პრეზიდენტის რანგში ეუთოს ადამიანის განზომილების რეალიზაციის შეხვედრაში მონაწილეობა</t>
  </si>
  <si>
    <t>ერასმუს+ საერთაშორისო კრედიტ მობილობის პროგრამაში მონაწილეობა</t>
  </si>
  <si>
    <t>საერთაშორისო სემინარში „საპარლამენტო ზედამხედველობის გაძლიერება ყირგიზეთში“ მონაწილეობა</t>
  </si>
  <si>
    <t>საქართველოს პრეზიდენტის დელეგაციის შემადგელობაში</t>
  </si>
  <si>
    <t>კონრად ადენაუერის ფონდის მიერ ორგანიზებულ მაღალი დონის შეხვედრაში მონაწილეობა</t>
  </si>
  <si>
    <t>ევრაზიის პარლამენტების სპიკერთა მე-4 შეხვედრასა და საპარლამენტო ზედამხედველობის გაძლიერების შესახებ საერთაშორისო სემინარში მონაწილეობა</t>
  </si>
  <si>
    <t>ისრაელის პარლამენტისა და მთავრობის წარმომადგენლებთან და მსოფლიო ებრაული სააგენტოს თავმჯდომარესთან შეხვედრისა და ბასკური ნაციონალისტური პარტიის დღის აღსანიშნავ ღონისძიებაში მონაწილეობა</t>
  </si>
  <si>
    <t>ბასკური ნაციონალისტური პარტიის დღის აღსანიშნავ ღონისძიებაში მონაწილეობა</t>
  </si>
  <si>
    <t>ფრიდრიხ ებერტის ფონდის მრგვალი მაგიდის დისკუსიაში და კონრად ადენაუერის ფონდის მაღალი დონის შეხვედრაში მონაწილეობა</t>
  </si>
  <si>
    <t>ეუთოს საპარლამენტო ასამბლეის საშემოდგომო სხდომაში მონაწილეობა</t>
  </si>
  <si>
    <t>ვარშავის 2019 წლის უსაფრთხოების ფორუმში მონაწილეობა</t>
  </si>
  <si>
    <t>ევროპის საბჭოს საპარლამენტო ასამბლეის 2019 წლის მე-4 სესიაში მონაწილეობა</t>
  </si>
  <si>
    <t>2019 წლის კიევის გლობალურ სამიტში-კონფერენციაში „ქალები, მშვიდობა და უსაფრთხოება“ მონაწილეობა</t>
  </si>
  <si>
    <t>ეკონომიკური თანამშრომლობისა და განვითარების ორგანიზაციის სამოქმედო ჯგუფის მე-4 შეხვედრაში მონაწილეობა</t>
  </si>
  <si>
    <t>ქართულ-რუმინული ურთიერთობების 300 წლისთავისადმი მიძღვნილ ღონისძიებაში მონაწილეობა</t>
  </si>
  <si>
    <t>მოლდოვის ადგილობრივ არჩევნებში სადამკვირვებლო მისიით</t>
  </si>
  <si>
    <t>სადაზვერვო ორგანოებზე ზედამხედველობის 2019 წლის საერთაშორისო ფორუმში „ზედამხედველობა სადაზვერვო ორგანოების მუშაობის ურთიერთკვეთაზე“ მონაწილეობა</t>
  </si>
  <si>
    <t>თავისუფლების მოძრაობის კვლევის ცენტრისა და უკრაინაში კონრად ადენაუერის ფონდის მიერ ოგრანიზებულ კონფერენციაში „როგორ უნდა მოვაგვაროთ წარსული. მეხსიერება პოსტჭეშმარიტების სამყაროში“ მონაწილეობა</t>
  </si>
  <si>
    <t>საფრანგეთის საგარეო და ევროპულ საქმეთა სამინისტროს პროგრამაში „მომავლის პერსონა“ მონაწილეობა</t>
  </si>
  <si>
    <t>ვენეციის კომისიის დემოკრატიული არჩევნების საბჭოს 66-ე სხდომაში მონაწილეობა</t>
  </si>
  <si>
    <t>საპასუხო ვიზიტი</t>
  </si>
  <si>
    <t>მსოფლიო ბანკისა და საერთაშორისო სავალუტო ფონდის ყოველწლიური შეხვედრების ფარგლებში გლობალურ საპარლამენტო სემინარში მონაწილეობა და ვესტმინსტერის დემოკრატიის ფონდის საპარლამენტო პროგრამის მხარდაჭერა</t>
  </si>
  <si>
    <t>საპარლამენტთაშორისო კავშირის 141-ე ასამბლეაში მონაწილეობა</t>
  </si>
  <si>
    <t>გაეროს გენერალური ასამბლეის კონფერენციაში „ადამიანის უფლებათა საკითხებში პარლამენტების ჩართულობის გაზრდა“ მონაწილეობა</t>
  </si>
  <si>
    <t>ნატოს თავდაცვის კოლეჯის ყოველწლიურ, 66-ე კონფერენციასა და სემინარში მონაწილეობა</t>
  </si>
  <si>
    <t>საერთაშორისო პარლამენტართა კონფერენციაში „რელიგიისა და რწმენის საერთაშორისო სისტემის ძირითადი საფუძვლების შემუშავება“ მონაწილეობა</t>
  </si>
  <si>
    <t>ევროპის სახალხო პარტიის ქალთა კონგრესში და გენერალურ საბჭოში მონაწილეობა</t>
  </si>
  <si>
    <t>ჩინეთის სახალხო რესპუბლიკის შექმნის 70-ე წლისთავისა და გუანჯოუს ეკონომიკის საერთაშორისო უნივერსიტეტის დაარსების მე-20 წლისთავისადმი მიძღვნილ ღონისძიებებში მონაწილეობა</t>
  </si>
  <si>
    <t>იარლ ჰალმარსონის ფონდისა და ვილფრიდ მარტენსის ევროპული კვლევების ცენტრის 2019 წლის ვისბიუს კონფერენციაში „ევროპა ევრაზიისათვის“ მონაწილეობა</t>
  </si>
  <si>
    <t>უკრაინის უმაღლესი რადის წარმომადგენლებთან შეხვედრაში მონაწილეობა და ნორმატიული აქტების აღსრულების კონტროლის შესახებ საქართველოს გამოცდილების გაზიარება</t>
  </si>
  <si>
    <t xml:space="preserve">უკრაინის უმაღლესი რადის წარმომადგენლებთან შეხვედრაში მონაწილეობა და ნორმატიული აქტების აღსრულების კონტროლის შესახებ საქართველოს გამოცდილების გაზიარება; ეუთოს წარმომადგენლებთან შეხვედრების გამართვის მიზნით </t>
  </si>
  <si>
    <t>ნატოს საპარლამენტო ასამბლეის უსაფრთხოების სამოქალაქო განზომილების კომიტეტის შეხვედრაში მონაწილეობა</t>
  </si>
  <si>
    <t>Baltic+Group-ის შეხვედრაში და ევროპარლამენტის წევრებთან შეხვედრების გამართვისა და ევროკავშირი-საქართველოს საპარლამენტო ასოცირების კომიტეტის მე-9 სხდომაში მონაწილეობა</t>
  </si>
  <si>
    <t>პარტია ისამაას წარმომადგენლებთან შეხვედრაში მონაწილეობა</t>
  </si>
  <si>
    <t>შავი ზღვის რეგიონში უსაფრთხოების შესახებ ნატოს საინფორმაციო ტურში მონაწილეობა</t>
  </si>
  <si>
    <t>საერთაშორისო რესპუბლიკური ინსტიტუტის ლიდერებთან, აშშ-ის კონგრესმენებსა და სენატორებთან შეხვედრები</t>
  </si>
  <si>
    <t>პარლამენტების თავმჯდომარეების ევროპულ კონფერენციაში მონაწილეობა</t>
  </si>
  <si>
    <t>ევროპის საბჭოს კონფერენციაში და ევროპის საბჭოს საპარლამენტო ასამბლეის სოციალურ საკითხთა, ჯანმრთელობისა და მდგრადი განვითარების ქვეკომიტეტის და ევროპის სოციალური ქარტიის ქვეკომიტეტის ერთობლივ სხდომაში მონაწილეობა</t>
  </si>
  <si>
    <t>დეზინფორმაციისა და ყალბი ამბების წინააღმდეგ შექმნილი საერთაშორისო კომიტეტის მე-3 სხდომაში მონაწილეობა</t>
  </si>
  <si>
    <t>ბიზნესის რეგულირების მე-5 ფორუმში მონაწილეობა</t>
  </si>
  <si>
    <t>ევროპის მწვანეთა პარტიის 30-ე საბჭოში მონაწილეობა</t>
  </si>
  <si>
    <t>შვედეთის პარლამენტში აღმოსავლეთ პარტნიორობის 10 წლის იუბილეს აღსანიშნავ ღონისძიებაში მონაწილეობისა და ევროპარლამენტის წევრებთან კონსულტაციების გამართვა</t>
  </si>
  <si>
    <t>შვედეთის პარლამენტში აღმოსავლეთ პარტნიორობის 10 წლის იუბილეს აღსანიშნავ ღონისძიებაში მონაწილეობა</t>
  </si>
  <si>
    <t>კონფერენციაში „ადამიანის უფლებათა ევროპული კონვენციის იმპლემენტაციის პროცესში პარლამენტის გადამწყვეტი როლი“ მონაწილეობა</t>
  </si>
  <si>
    <t>ელექტრონულ მმართველობასთან დაკავშირებულ სასწავლო ვიზიტში მონაწილეობა</t>
  </si>
  <si>
    <t>კარლის უნივერსიტეტის ქართული ენისა და კულტურის შემსწავლელ ცენტრთან დაკავშირებულ კონსულტაციებში მონაწილეობა და ქართულ დიასპორასთან შეხვედრა</t>
  </si>
  <si>
    <t>ევროპის საბჭოს საპარლამენტო ასამბლეის წინაშე მდგარი გამოწვევების განხილვა</t>
  </si>
  <si>
    <t>ქართულ სათვისტომოსთან, დიასპორულ ორგანიზაციებსა და ემიგრაციასთან სამუშაო შეხვედრა</t>
  </si>
  <si>
    <t>ბერლინის კედელის დაცემის 30-ე წლისთავისადმი მიძღვნილ ღონისძიებაში მონაწილეობა</t>
  </si>
  <si>
    <t>ღია სამყაროს ლიდერობის ცენტრის 20 წლის იუბილესთან დაკავშირებულ ღონისძიებებსა და მრგვალ მაგიდასთან დისკუსიაში „საკანონმდებლო დიპლომატია“ მონაწილეობა</t>
  </si>
  <si>
    <t>ვადამდელ საპარლამენტო არჩევნებზე სადამკვირვებლო მისია</t>
  </si>
  <si>
    <t>ევროპის სახალხო პარტიის კონგრესში მონაწილეობა</t>
  </si>
  <si>
    <t>შავი ზღვის ეკონომიკური თანამშრომლობის საპარლამენტო ასამბლეის პლენარულ სესიაში მონაწილეობა</t>
  </si>
  <si>
    <t>ეთიკის კოდექსსა და ეთიკის საბჭოსთან დაკავშირებულ სასწავლო ვიზიტში მონაწილეობა</t>
  </si>
  <si>
    <t>„ბუნებრივ რესურსებზე ორიენტირებული განვითარების პოლიტიკის დიალოგის მე-13 პლენარულ შეხვედრასა“ და „მწვანე ზრდისა და მდგრადი განვითარებისათვის ფორუმში“ მონაწილეობა</t>
  </si>
  <si>
    <t>გერმანიის ქრისტიან-დემოკრატიული კავშირის 32-ე კონგრესში მონაწილეობა</t>
  </si>
  <si>
    <t>გერმანიის საერთაშორისო თანამშრომლობის საზოგადოების პროექტის „საქართველოს კომერციული სამართლისა და პრაქტიკის გაუმჯობესება“ სასწავლო ვიზიტში მონაწილეობა</t>
  </si>
  <si>
    <t>ეუთოს საპარლამენტო ასამბლეის გენერალურ მდივანთან რობერტო მონტელასთან შეხვედრა</t>
  </si>
  <si>
    <t>სუამის საპარლამენტო ასამბლეის მე-12 სესიაში მონაწილეობა და ბალტიის ასამბლეის 38-ე სესიაში მონაწილეობა</t>
  </si>
  <si>
    <t>სუამის საპარლამენტო ასამბლეის მე-12 სესიაში მონაწილეობ</t>
  </si>
  <si>
    <t>ევროპის საბჭოს საპარლამენტო ასამბლეის საპრეზიდენტო კომიტეტის, ბიუროსა და მუდმივმოქმედი კომიტეტის სხდომებში მონაწილეობა</t>
  </si>
  <si>
    <t>ევროპარლამენტში ევროკავშირის აღმოსავლეთ სამეზობლოში მიმდინარე მოვლენების შესახებ დებატებში მონაწილეობა</t>
  </si>
  <si>
    <t>ევროპარლამენტში ორმხრივი შეხვედრების გამართვის მიზნით</t>
  </si>
  <si>
    <t>გაერტიანებული სამეფოს მთავრობის კონფლიქტების უსაფრთხოებისა და სტაბილურობის ფონდის მიერ ორგანიზებულ ქართულ-აფხაზური კონფლიქტისა და სამშვიდობო პროცესისადმო მიძღვნილ შეხვედრაში მონაწილეობა</t>
  </si>
  <si>
    <t>შეერთებული შტატები-საქართველოს პარტნიორობის ქარტიის კომისიის უსაფრთხოების სამუშაო ჯგუფის შეხვედრაში მონაწილეობა</t>
  </si>
  <si>
    <t>სომხეთის რესპუბლიკის შრომისა და სოციალური დაცვის სამინისტროს მიერ ორგანიზებულ საერთაშორისო კონფერენციაში "ქალები, მშვიდობა და უსაფრთხოება" მონაწილეობა</t>
  </si>
  <si>
    <t>ეუთოს საპარლამენტო ასამბლეის პრეზიდენტის რანგში ეუთოს საპარლამენტო ასამბლეის ბიუროს სხდომასა და ეუთოს მინისტერიალის საბჭოს შეხვედრაში მონაწილეობა</t>
  </si>
  <si>
    <t>ევროპის საბჭოს გენერალურ მდივანთან ვოიცეკ სავიცკისთან შეხვედრის გამართვის მიზნით; ევროპარლამენტის წევრებთან კრისტინა კასტანილთან, ისაბელ სანტოსთან და ნაჩოს სანჩეს ამორის თან შეხვედრების გამართვის მიზნით</t>
  </si>
  <si>
    <t>ვენეციის კომისიის დემოკრატიული არჩევნების საბჭოს 66-ე სხდომის ანგარიშის წარდგენის მიზნით</t>
  </si>
  <si>
    <t>ევროპის საბჭოს საპარლამენტო ასამბლეის პროცედურული ნორმების, იმუნიტეტისა და ინსტიტუციურ საქმეთა კომიტეტის და ბიუროს სხდომაში მონაწილეობა</t>
  </si>
  <si>
    <t>მიგრანტთა საერთაშორისო დღესთან დაკაშირებულ ღონისძიებებში მონაწილეობა</t>
  </si>
  <si>
    <t>ამერიკის სამეწარმეო ინსტიტუტის მიერ ორგანიზებულ მრგვალ მაგიდაში მონაწილეობა</t>
  </si>
  <si>
    <t>უკრაინის უმაღლესი რადის კომიტეტების თავმჯდომარეებთან შეხვედრაში მონაწილეობისა და ნორმატიული აქტების აღსრულების კონტროლის შესახებ საქართველოს გამოცდილების გაზიარება</t>
  </si>
  <si>
    <t>ამერიკის შეერთებულ შტატებსა და საქართველოს შორის ურთიერთობებისა და ორმხრივი ინტერესების გაღრმამების მიზნით ოფიციალური ვიზიტი</t>
  </si>
  <si>
    <t>ეუთოს საპარლამენტო ასამბლეის პრეზიდენტის რანგში ეუთოს მაღალი დონის შეხვედრებში მონაწილეობა; ეუთოს სადამკვირვებლო მისიის ხელმძღვანელი</t>
  </si>
  <si>
    <t>ევროკავშირის მიერ ორგანიზებულ პროექტში "საქართველოს კონკურენციის სააგენტოს მხარდაჭერა" მონაწილეობა</t>
  </si>
  <si>
    <t>უზბეკეთის რესპუბლიკის ოლი მაჯლისის არჩევნებზე სადამკვირვებლო მისიაში მონაწილეობა და უზბეკეთის რესპუბლიკის ტურიზმის სახელმწიფო კომიტეტის თავმჯდომარესთან შეხვედრის გამართვა</t>
  </si>
  <si>
    <t>მსოფლიოს აზერბაიჯანელთა სოლიდარობის დღისადმი მიძღვნილ ღონისძიებაძე დასწრება</t>
  </si>
  <si>
    <t>თურქმენეთში გაეროს განვითარების პროგრამის მიერ ორგანიზებულ ადამიანის უფლებების საუწყებათაშორისო კომისიის სამუშაო ჯგუფის სემინარში მონაწილეობა</t>
  </si>
  <si>
    <t>თურქმენეთის ადამიანის უფლებათა საუწყებათაშორისო კომისიის სამუშაო ჯგუფის სემინარში მონაწილეობა</t>
  </si>
  <si>
    <t>მოლდოვის პენიტენციური სისტემის ადმინისტრაციის შესახებ 300/2017 კანონის გადახედვასთან დაკავშირებული სამუშაო ჯგუფის შეხვედრაში მონაწილეობა</t>
  </si>
  <si>
    <t>რაგბის მსოფლიო ჩემპიონატძე საქართველოს რაგბის კავშირის ოფიციალური დელეგაციის შემადგენლობაში</t>
  </si>
  <si>
    <t>ბალტიის გზის 30-ე წლისთავისადმი მიძღვნილ ღონისძიებაში მონაწილეობა</t>
  </si>
  <si>
    <t>ქ. ანდრიხოვის ფესტივალის საზეიმო ღონისძიებაში მონაწილეობა</t>
  </si>
  <si>
    <t>ეუთოს საპარლამენტო ასამბლეის ყოველწლიურ, 28-ე სესიაში მონაწილეობა</t>
  </si>
  <si>
    <t>შავი ზღვის ეკონომიკური თანამშრომლობის საპარლამენტო ასამბლეის რიგით 53-ე პლენარულ სესიაში მონაწილეობა</t>
  </si>
  <si>
    <t>ამერიკის შეერთებული შტატების სენატის მიერ ორგანიზებულ ფორუმში "სამხრეთ-აღმოსავლეთ ევროპის წინაშე მდგარი გამოწვევები და რუსეთის ავთვისებიან ქმედებებთან ბრძოლა რეგიონში" მონაწილეობა</t>
  </si>
  <si>
    <t>საპარლამენტთაშორისო კონფერენციაში "კომუნიკაცია მოქალაქეებთან: როგორ განვავითაროთ პარლამენტის ყოვლისმომცველი საკომუნიკაციო სტრატეგია" მონაწილეობა</t>
  </si>
  <si>
    <t xml:space="preserve">საქართველოს პარლამენტის ადამიანის უფლებათა დაცვისა და სამოქალაქო ინტეგრაციის კომიტეტის მიერ განხორციელებული რეფორმებით სარგებლობისა და სერვისების ხალმისაწვდომობის შესახებ მოსახლეობის ცნობიერების ამაღლების მიზნით დაგეგმილ შეხვედრებში მონაწილეობა </t>
  </si>
  <si>
    <t>საქართველოს ტურიზმის კანონმდებლობასთან დაკავშირებულ სამუშაო შეხვედრაში მონაწილეობა</t>
  </si>
  <si>
    <t>ტურიზმის ფესტივალ „ტურისტერსა“ და პანელურ დისკუსიაში მონაწილეობა</t>
  </si>
  <si>
    <t>საოკუპაციო ხაზის აფხაზეთის მონაკვეთზე არსებული ვითარებისა და საქართველოს შსს სასაზღვრო პოლიციისა და სანაპირო დაცვის დეპარტამენტის საზღვაო ოპერაციების ერთობლივი მართვის ცენტრის საქმიანობის გაცნობის მიზნით</t>
  </si>
  <si>
    <t>შავი ზღვის ეკონომიკური თანამშრომლობის საპარლამენტო ასამბლეის პოლიტიკურ და სამართლებრივ საკითხთა და ეკონომიკურ, სავაჭრო, ტექნოლოგიურ და გარემოს დაცვის საკითხთა კომიტეტის სხდომაში მონაწილეობა</t>
  </si>
  <si>
    <t>ხულოს, ქედისა და შუახევის მუნიციპალიტეტების მოსახლეობასთან შეხვედრები</t>
  </si>
  <si>
    <t>ბოლნისის პირველ საერთაშორისო ფორუმში „ადგილობრივი თვითმმართველობები ახალი ეკონომიკური შესაძლებლობებისათვის სოფლის მეურნეობასა და სოფლად“ მონაწილეობა</t>
  </si>
  <si>
    <t>მაღალმთიანი აჭარის მოსახლეობასთან ვიზალიბერალიზაციის, განათლებისა და მიწის პრივატიზაციის საკითხებთან დაკავშირევული შეხვედრები</t>
  </si>
  <si>
    <t>ბათუმის მე-16 საერთაშორისო კონფერენციასი „საქართველოს ევროპული გზა“ მონაწილეობა</t>
  </si>
  <si>
    <t>გერმანიის საერთაშორისო თანამშრომლობის საზოგადოების რეგიონული პროექტის „მოხელეთა გადამზადების სისტემის ხელშეწყობა აღმოსავლეთ პარტნიორონის ქვეყნებში“ ტრენინგში მონაწილეობა</t>
  </si>
  <si>
    <t>საარჩევნო კანონმდებლობის რეფორმის საკითხზე სამუშაო შეხვედრა</t>
  </si>
  <si>
    <t>ქალთა ჯანდაცვის მისაწვდომობის თემატური მოკვლევის ჯგუფის სამუშაო შეხვედრა</t>
  </si>
  <si>
    <t>კონსტიტუციური კანონის პროექტის საყოველთაო-სახალხო განხილვა</t>
  </si>
  <si>
    <t>აშშ-ის კერძო საინვესტიციო კორპორაციის მიერ დაფინანსებულ „პეის ტერმინალის“ მშენებლობის დაწყებისადმი მიძღვნილ ღონისძიებაში  მონაწილეობა</t>
  </si>
  <si>
    <t>ჩრდილოატლანტიკური საბჭოს საქართველოში ვიზიტის ფარგლებში დაგეგმილ შეხვედრაში მონაწილეობა</t>
  </si>
  <si>
    <t>ბავშვის უფლებათა კოდექსის რეგიონულ საინფორმაციო კამპანიაში მონაწილეობა</t>
  </si>
  <si>
    <t>საქართველოს პარლამენტის რეგიონული პოლიტიკისა და თვითმმართველობის კომიტეტის გასვლით სხდომაში მონაწილეობა</t>
  </si>
  <si>
    <t>ფრაქცია "ქართული ოცნება - ძლიერი საქართველოსთვის" გასვლით სხდომაში მონაწილეობა</t>
  </si>
  <si>
    <t>"მომხმარებლის უფლებების დაცვის შესახებ" საქართველოს კანონის პროექტის განხილვისათვის სამუშაო შეხვედრა</t>
  </si>
  <si>
    <t>ღია მმართველობის მუდმივმოქმედი საპარლამენტო საბჭოსა და საკონსულტაციო ჯგუფის გასვლითი შეხვედრა</t>
  </si>
  <si>
    <t>აზიური ფაროსანას წინააღმდეგ ბრძოლის ფარგლებში დაგეგმილ ღონისძიებებში მონაწილეობა</t>
  </si>
  <si>
    <t>კ. გამსახურდიას სახლ-მუზეუმის კომპლექსური რეაბილიტაციისა და სამუზეუმო მოწყობის პროცესის განსახილველ შეხვედრებში მონაწილეობა</t>
  </si>
  <si>
    <t>სასამართლო რეფორმაზე მომუშავე სამუშაო ჯგუფის შეხვედრაში მონაწილეობა</t>
  </si>
  <si>
    <t>ღია პარლამენტის მესამო სამოქმედო გეგმის ფარგლებში სამცხე-ჯავახეთის სახელმწიფო უნივერსიტეტის სტუდენტებთან შეხვედრაში მონაწილეობა</t>
  </si>
  <si>
    <t>ზუგდიდის მოსახლეობასთან შესახვედრად</t>
  </si>
  <si>
    <t>მაჟორიტარულ ოლქებში დაგეგმილი შეხვედრები</t>
  </si>
  <si>
    <t>მაჟორიტარულ ოლქში დაგეგმილი შეხვედრები</t>
  </si>
  <si>
    <t>ევროპის საბჭოს საპარლამენტო ასამბლეის ადამიანის უფლებათა ევროპულ სასამართლოში მოსამართლეთა არჩევის კომიტეტის სხდომის მუშაობაში მონაწილეობა</t>
  </si>
  <si>
    <t>ეუთოს საპარლამენტო ასამბლეის ტერორიზმის წინააღმდეგ ბრძოლის კომიტეტის მუშაობასი მონაწილეობა, ეუთოს მუდმივმოქმედი საბჭოსადმი მიმართვა და ორმხრივი შეხვედრების გამართვა</t>
  </si>
  <si>
    <t>ევროპის საბჭოს საპარლამენტო ასამბლეის მონიტორინგის კომიტეტის სხდომის მუშაობაში მონაწილეობა</t>
  </si>
  <si>
    <t>ჩიკაგოს უნივერსიტეტის მიერ ორგანიზებულ კონფერენციაში „ევროპის უსაფრხოების ფორუმი“ მონაწილეობა</t>
  </si>
  <si>
    <t>ესპანეთის ახლადჩამოყალიბებულ დეპუტატთა კონგრესსა და ესპანელ ევროდეპუტატებთან შეხვედრების გამართვა</t>
  </si>
  <si>
    <t>ევროპარლამენტის საგარეო ურთიერთობათა კომიტეტის სხდომის მუშაობაში მონაწილეობა და ევროპარლამენტარებთან, სხვადასხვა პოლიტიკურ ჯგუფებთან და კვლევით ორგანიზაციებთან შეხვედრები</t>
  </si>
  <si>
    <t>საფრანგეთის რესპუბლიკის პარლამენტთან მეგობრობის ჯგუფის ფარგლებში ოფიციალური ვიზიტი</t>
  </si>
  <si>
    <t>ევროპის საბჭოს საპარლამენტო ასამბლეის ზამთრის სესიაში მონაწილეობა</t>
  </si>
  <si>
    <t>შავი ზღვის ეკონომიკური თანამშრომლობის საპარლამენტო ასამბლეის სადამკვირვებლო მისიაში მონაწილეობა</t>
  </si>
  <si>
    <t>ეუთოს საპარლამენტო ასამბლეის პრეზიდენტის რანგში ეუთოს საპარლამენტო ასამბლეისა და აშშ-ის ჰელსინკის კომისიის მიერ ორგანიზებულ ახალგაზრდა პარლამენტართა სემინარში მონაწილეობა, აშშ-ის კონგრესის წევრებთან, სახელმწიფო დეპარტამენტის ოფიციალურ პირებთან და ეუთოს პარტნიორი ორგანიზაციების წარმომადგენლებთან შეხვედრა</t>
  </si>
  <si>
    <t>ევროპის სახალხო პერტიის პოლიტიკური ასამბლეის შეხვედრასი მონაწილეობა</t>
  </si>
  <si>
    <t>ეუთოს საპარლამენტო ასამბლეისა და აშშ-ის ჰელსინკის კომისიის მიერ ახალგაზრდა პარლამენტარებისათვის ორგანიზებულ სემინარში მონაწილეობა</t>
  </si>
  <si>
    <t>აზერბაიჯანის საპარლამენტო არჩევნებში შავი ზღვის ეკონომიკური თანამშრომლობის საპარლამენტო ასამბლეის სადამკვირვებლო მისიაში მონაწილეობა</t>
  </si>
  <si>
    <t>ეუთოს პრეზიდენტის რანგში აზერბაიჯანის საპარლამენტო არჩევნებზე ავტორიზებულ ეუთოს საპარლამენტო ასამბლეის სადამკვირვებლო მისიის წარმომადგენლებთან შეხვედრის გამართვა</t>
  </si>
  <si>
    <t>ევროპის საბჭოს პროექტის „ევროპული სტანდარტების შესაბამისად სამოქალაქო მონიტორინგის ეფექტიანობის გაზრდა თურქეთში“ მიერ ორგანიზებულ სამუშაო ჯგუფის შეხვედრაში მონაწილეობა</t>
  </si>
  <si>
    <t>ბავშვის უფლებათა კოდექსის შემუშავებასა და მიღებასთან დაკავშირებით სასწავლო ვიზიტში მონაწილეობა</t>
  </si>
  <si>
    <t>აზერბაიჯანის ვადამდელ საპარლამენტო არჩევნებში  სუამის საპარლამენტო ასამბლეის სადამკვირვებლო მისიაში მონაწილეობა</t>
  </si>
  <si>
    <t>ევროპარლამენტარებთან ორმხრივი შეხვედრების გამართვისა და ევროკავშირი-საქართველოს საპარლამენტო ასოცირების კომიტეტის მე-9 სხდომაში მონაწილეობა</t>
  </si>
  <si>
    <t>გაერთიანებული ერების ორგანიზაციის საპარლამენტო მოსმენის პანელში „განათლება, როგორც მშვიდობისა და მდგრადი განვითარების გასაღები“ მონაწილეობა</t>
  </si>
  <si>
    <t>ევროკავშირი-საქართველოს საპარლამენტო ასოცირების კომიტეტის მე-9 სხდომაში მონაწილეობა</t>
  </si>
  <si>
    <t>ევროპარლამენტის სესიის ფარგლებში ევროპარლამენტის წევრებთან შეხვედრების გამართვა</t>
  </si>
  <si>
    <t>ლიეტუვის რესპუბლიკის პარლამენტისა და საერთაშორისო რესპუბლიკური ინსტიტუტის მიერ ორგანიზებულ სასწავლო ვიზიტში მონაწილეობა</t>
  </si>
  <si>
    <t>ბალტიის ასამბლეის ეკონომიკის, ერერგეტიკისა და ინოვაციების კომიტეტის და ბუნებრივი რესურესებისა და გარემოს კომიტეტის ერთობლივ შეხვედრაში მონაწილეობა</t>
  </si>
  <si>
    <t>ფონდი „ დიასპორების ალიანსი საქართველოსთვის“ მიერ პროექტის „დიასპორები ერთიანი საქართველოსთვის - სახალხო დიპლომატიის როლი ქართულ-აფხაზურ ურთიერთობებში“ ფარგლებში გათვალისწინებულ ღონისძიებებში მონაწილეობა</t>
  </si>
  <si>
    <t>გაეროს ბავშვთა უფლებების კომიტეტის წევრთა არჩევნებში სოფიო კილაძის კანდიდატურის საარჩევნო კამპანიაში მონაწილეობა; საფრანგეში ქართულ დიასპორასთან შეხვედრის გამართვა, ქართულ საკვირაო სკოლაში ვიზიტი, საქართველოს უწყებათაშორისი დელეგაციისათვის გაეროს ბავშვთა ფონდის მიერ ორგანიზებული ვიზიტი</t>
  </si>
  <si>
    <t>ეუთოს საპარლამენტო ასამბლეის ზამთრის მე-19 შეხვედრაში მონაწილეობა</t>
  </si>
  <si>
    <t>ტურიზმის მსოფლიო ორგანიზაციის ძირითადი წევრი სახელმწიფოების ტურიზმზე პასუხისმგებელი მინისტრების დელეგაციებთან შეხვედრების გამართვა</t>
  </si>
  <si>
    <t>შავი ზღვის ეკონომიკური თანამშრომლობის საპარლამენტო ასამბლეის მუდმივმოქმედი კომიტეტის სხდომისა და იურიდიულ და პოლიტიკურ საკითხთა  კომიტეტის 55-ე სხდომის მოსამზადებელ შეხვედრაში მონაწილეობა</t>
  </si>
  <si>
    <t>შავი ზღვის ეკონომიკური თანამშრომლობის საპარლამენტო ასამბლეის მუდმივმოქმედი კომიტეტის სხდომისა და რეგლამენტზე მომუშავე ჯგუფის შეხვედრაში მონაწილეობა</t>
  </si>
  <si>
    <t>ევროპარლამენტის წევრებთან შეხვედრების გამართვა</t>
  </si>
  <si>
    <t>ევროპის საბჭოს საპარლამენტო ასამბლეის ბიუროსა და მუდმივმოქმედი კომიტეტის სხდომაში მონაწილეობა</t>
  </si>
  <si>
    <t>სპორტული არბიტრაჟის რეფორმასთან დაკავშირებულ შეხვედრაში მონაწილეობა</t>
  </si>
  <si>
    <t>დემოკრატიისათვის ვესტმინსტერის ფონდის მრავალპარტიული ოფისის ოფიციალური მიწვევით სტრატეგიული კომუნიკაციების საკითხზე შეხვედრების გამართვა</t>
  </si>
  <si>
    <t>ევროპარლამენტი წევრებთან შეხვედრების გამართვა</t>
  </si>
  <si>
    <t>ევროპის საბჭოს პროექტის „სამოქალაქო ზედამხედველობის ეფექტიანობის გაზრდა ევროკავშირის სტანდარტების შესაბამისად“ ფარგლებში სამუშაო ჯგუფის შეხვედრებში მონაწილეობა</t>
  </si>
  <si>
    <t>ევროპარლამენტში უკრაინულ კვირეულზე დასწრება</t>
  </si>
  <si>
    <t>აშშ-ის კონგრესის წარმომადგენლებთან შეხვედრების გამართვა</t>
  </si>
  <si>
    <t>ევროპარლამენტის ცალკეულ წევრებთან და სხვადასხვა პოლიტიკურ ჯგუფებთან შეხვედრების გამართვა</t>
  </si>
  <si>
    <t>ევროპის საბჭოს პროექტის „მოძალადე და ექსტრემისტი პატიმრებისათვის სასჯელის სტრუქტურირებული მართვა“ ფარგლებში სამუშაო ჯგუფის შეხვედრაში მონაწილეობა</t>
  </si>
  <si>
    <t>საქართველოს მოქალაქეების მდგომარეობის ადგილზე გაცნობა და უკრაინელ კოლეგებთან შეხვედრების გამართვა</t>
  </si>
  <si>
    <t>ეუთოს საპარლამენტო ასამბლეის პრეზიდენტის რანგში ეუთოს საპარლამენტო ასამბლეის მიერ ორგანიზებულ სემინარში მონაწილეობისა და შეხვედრების გამართვის მიზნით</t>
  </si>
  <si>
    <t>ბორჯომისა და ბაკურიანის მოსახლეობასთან შესახვედრად, ასევე ეროვნულ დემოკრატიული ინსტიტუტის ფინანსური და ტექნიკური მხარდაჭერით ფრაქციის სტრატეგიული დაგეგმარების საკითხზე ორგანიზებულ სამუშაო შეხვედრაში მონაწილეობის მისაღებად</t>
  </si>
  <si>
    <t>სომხეთის პრემიერ-მინისტრის ნიკოლ ფაშინიანის საქართველოში ოფიციალურ ვიზიტთან დაკავშირებით</t>
  </si>
  <si>
    <t>კონსტიტუციური კანონის პროექტის საყოველთაო-სახალხო განხილვაში მონაწილეობის მისაღებად</t>
  </si>
  <si>
    <t>აჭარის საზოგადოებრივი მაუწყებლის თანამშრომლებთან, პროფესიული კავშირის წარმომადგენლებთან და ადგილობრივ მეწარმეებთან შეხვედრების გამართვის მიზნით</t>
  </si>
  <si>
    <t>აჭარის ტელევიზიის პირდაპირი ეთერით კონსტიტუციური კანონის პროექტის საყოველთაო-სახალხო განხილვაში მონაწილეობის მისაღებად</t>
  </si>
  <si>
    <t>აჭარის საზოგადოებრივი მაუწყებლის თანამშრომლებთან, პროფესიული კავშირის წარმომადგენლებთან შეხვედრების გამართვისა და აგრეთვე ბათუმის პორტში ახალი ტერმინალის მშენებლობასთან დაკავშირებული ვითარების გაცნობის მიზნით</t>
  </si>
  <si>
    <t>განათლებისა და კულტურის სფეროს წარმომადგენლებთან და ზემო აჭარისა და ქობულეთის მუნიციპალიტეტის მოსახლეობასთან შეხვედრების გამართვის მიზნით</t>
  </si>
  <si>
    <t>განათლების, კულტურისა და ჯანდაცვის სფეროს წარმომადგენლებთან შეხვედრების გამართვის მიზნით</t>
  </si>
  <si>
    <t>ანათლების, კულტურისა და ჯანდაცვის სფეროს წარმომადგენლებთან შეხვედრების გამართვის მიზნით</t>
  </si>
  <si>
    <t>ანათლების, კულტურისა და ჯანდაცვის სფეროს წარმომადგენლებთან და ქობულეთის მუნიციპალიტეტის მოსახლეობასთან შეხვედრების გამართვის მიზნით</t>
  </si>
  <si>
    <t>ქალაქ ოზურგეთისა და აჭარის ავტონომიურ რესპუბლიკაში მოსახლეობასთან შეხვედრების გამართვის მიზნით</t>
  </si>
  <si>
    <t>ევროპარლამენტის პლენარულ სესიაზე საგარეო და უსაფრთხოების პოლიტიკისა და საგარეო და თავდაცვის პოლიტიკის შესრულების შემაჯამებელი ანგარიშების განხილვაზე დასასწრებად, ევროპარლამენტის წევრებთან, საგარეო ურთიერთობების კომიტეტის თავმჯდომარესთან, ევრონესტის საპარლამენტო ასამბლეის თანაპრეზიდენტთან, სამხრეთ კავკასიის დელეგაციის წევრებთან და ასევე პოლიტიკურ ჯგუფებთან ორმხრივი შეხვედრების გასამართავად.</t>
  </si>
  <si>
    <t>საქართველოს საგარეო საქმეთა მინისტრის დავით ზალკანიანის გაეროს მსოფლიო ტურიზმის ორგანიზაციის გენერალური მდივნის არჩევასთან დაკავშირებით დელეგაციის ვიზიტში მონაწილეობის მიზნით</t>
  </si>
  <si>
    <t>ევროპის საბჭოს საპარლამენტო ასამბლეის (PACE) ზამთრის სესიასა და ორმხრივ შეხვედრებში მონაწილეობის მიზნით</t>
  </si>
  <si>
    <t>ევროპარლამენტის წევრებთან ორმხრივი შეხვედრების გამართვისა და საქართველოს პრემიერ-მინისტრის თავმჯდომარეობით ასოცირების საბჭოს სხდომაში მონაწილეობის მიზნით</t>
  </si>
  <si>
    <t>ევროპარლამენტის წევრებთან ორმხრივი შეხვედრების გამართვის მიზნით</t>
  </si>
  <si>
    <t>სენატისა და წარმომადგენლობითი პალატის წევრებთან და თანამშრომლებთან, კვლევითი ორგანიზაციების წარმომადგენლებთან და სახელმწიფო დეპარტამენტის ხელმძღვანელობასთან, სხვადასხვა სფეროს ექსპერტებთან და მკვლევარებთან შეხვედრების გამართვის მიზნით</t>
  </si>
  <si>
    <t>ბულგარეთის საპარლამენტო არჩევნებზე ეუთოს საპარლამენტო ასამბლეის დამკვირვებლის სტატუსით</t>
  </si>
  <si>
    <t>კონგრესის, სენატის, სახელმწიფო დეპარტამენტის, თეთრი სახლისა და კვლევითი ორგანიზაციების წარმომადგენლებთან მაღალი დონის შეხვედრების გამართვის მიზნით</t>
  </si>
  <si>
    <t>ევროპის საბჭოს საპარლამენტო ასამბლეის (PACE) გაზაფხულის სესიაში მონაწილეობის მიზნით</t>
  </si>
  <si>
    <t>როგორც ევროპის საბჭოს საპარლამენტო ასამბლეის სადამკვირვებლო მისიის წარმომადგენელი ალბანეთის რესპუბლიკის საპარლამენტო არჩევნებზე</t>
  </si>
  <si>
    <t>როგორც ეუთოს საპარლამენტო ასამბლეის სადამკვირვებლო მისიის წარმომადგენელი ალბანეთის რესპუბლიკის საპარლამენტო არჩევნებზე</t>
  </si>
  <si>
    <t>ევროკავშირის ინსტიტუტების მაღალი რანგის პირებთან და სხვადასხვა პოლიტიკური ჯგუფების წარმომადგენლებთან ორმხრივი შეხვედრების გამართვის მიზნით</t>
  </si>
  <si>
    <t>ბუნდესტაგის წევრებთან და მთავრობის მაღალი რანგის წარმომადგენლებთან შეხვედრების გამართვის მიზნით</t>
  </si>
  <si>
    <t>ევროპარლამენტის, ევროკომისიის, ევროპის საბჭოს, ნატოს შტაბ-ბინისა და ევროპის წამყვანი კვლევითი ორგანიზაციების წარმომადგენლებთან მაღალი დონის შეხვედრების გამართვის მიზნით</t>
  </si>
  <si>
    <t>ორჰუსის კონვენციის სამუშაო ჯგუფის 25-ე შეხვედრაში მონაწილეობის მიზნით</t>
  </si>
  <si>
    <t>საფრანგეთის სენატის კულტურის კომიტეტის თავმჯდომარესთან, საფრანგეთის ეროვნული ასამბლეის კულტურის კომიტეტის თავმჯდომარესთან და იუნესკოს გენერალური დირექტორის მოადგილესთან შეხვედრების გამართვის მიზნით</t>
  </si>
  <si>
    <t>ევროპარლამენტის, ევროკომისიისა და ევროპის საბჭოს წარმომადგენლებთან მაღალი დონის შეხვედრების გამართვის მიზნით</t>
  </si>
  <si>
    <t>როგორც ეუთოს საპარლამენტო ასამბლეის სადამკვირვებლო მისიის წარმომადგენელი სომხეთის რესპუბლიკის ვადამდელ საპარლამენტო არჩევნებზე</t>
  </si>
  <si>
    <t>ევროპის საბჭოს საპარლამენტო ასამბლეის (PACE) ზაფხულის სესიაში მონაწილეობის მიზნით</t>
  </si>
  <si>
    <t>სახელმწიფო დეპარტამენტის წარმომადგენლებთან და კონგრესმენებთან შეხვედრებში მონაწილეობის მიზნით</t>
  </si>
  <si>
    <t>საქართველოს პრეზიდენტის სალომე სამადაშვილის დელეგაციის შემადგენლობაში</t>
  </si>
  <si>
    <t>სამსახურებრივი ვიზიტით</t>
  </si>
  <si>
    <t>ეუთოს საპარლამენტო ასამბლეის მუდმივმოქმედი კომიტეტის სხდომაში მონაწილეობის მიზნით და როგორც ეუთოს საპარლამენტო ასამბლეის სადამკვირვებლო მისიის წარმომადგენელი მოლდოვის რესპუბლიკის ვადამდელ საპარლამენტო არჩევნებზე</t>
  </si>
  <si>
    <t>როგორც სუამის საპარლამენტო ასამბლეის (GUAM) სადამკვირვებლო მისიის წარმომადგენელი მოლდოვის რესპუბლიკის საპარლამენტო არჩევნებზე</t>
  </si>
  <si>
    <t xml:space="preserve">როგორც შავი ზღვის ეკონომიკური თანამშრომლობის საპარლამენტო ასამბლეის (PABSEC) სადამკვირვებლო მისიის წარმომადგენელი ბულგარეთის საპარლამენტო არჩევნებზე </t>
  </si>
  <si>
    <t>ბასკეთის კულინარიის აკადემიის დახმარებით და საქართველოს განათლებისა და მეცნიერების სამინისტროსა და კავკასიის უნივერსიტეტის ჩართულობით ქალაქ გურჯაანში გასტრონომიული სკოლის განვითარებასთან დაკავშირებული და ქალაქების - ბილბაოსა და ლაგუარდიის მერებთან გაცნობითი ხასიათის შეხვედრების გამართვის მიზნით</t>
  </si>
  <si>
    <t>საპარლამენტო დონეზე "ასოცირებული ტრიოს ფარგლებში თანამშრომლობის გაღრმავებისა და საქართველოსა და უკრაინას შორის საპარლამენტო დიპლომატიის გააქტიურების მიზნით</t>
  </si>
  <si>
    <t>"ყირიმის პლატფორმის" საინაუგურაციო სხდომისა და უკრაინის დამოუკიდებლობის 30 წლისთავისადმი მიძღვნილ საზეიმო ღონისძიებაში მონაწილეობისა და ქალაქ ხერსონში საოკუპაციო ხაზის მონახულების მიზნით</t>
  </si>
  <si>
    <t>დაზვერვა/უსაფრთხოების საპარლამენტო ფორუმში მონაწილეობის მიზნით</t>
  </si>
  <si>
    <t>საპარლამენტთაშორისო კავშირის (IPU)  პარლამენტის თავმჯდომარეების მეხუთე მსოფლიო კონფერენციაში მონაწილეობის მისაღებად</t>
  </si>
  <si>
    <t>კონფერენციაში „Risks and Opportunities on the Emerging South Caucasus Regional Order“ მონაწილეობის მიზნით</t>
  </si>
  <si>
    <t>ევროპარლამენტის წევრებთან, ევროკომისიისა და ევროპული საგარეო ქმედებების სამსახურის წარმომადგენლებთან მაღალი დონის შეხვედრების გამართვის მიზნით</t>
  </si>
  <si>
    <t>ლატვიის პარლამენტის განათლების, კულტურისა და მეცნიერების კომიტეტის თავმჯდომარეებთან და ლატვიის სეიმის წევრებთან შეხვედრების გამართვის მიზნით; საფრანგეთის გამომცემელთა ეროვნული სინდიკატის გენერალურ დირექტორთან და იუნესკოს გენერალური დირექტორის მოადგილესთან შეხვედრების გამართვისა და დიმიტრი ამილახვარის ბიუსტის გახსნასთან დაკავშირებულ ცერემონიალში მონაწილეობის მიზნით</t>
  </si>
  <si>
    <t>აშშ კონგრესის, სახელმწიფო დეპარტამენტის, სხვადასხვა ანალიტიკური და ექსპერტული ორგანიზაციების წარმომადგენლებთან შეხვედრების გამართვის მიზნით</t>
  </si>
  <si>
    <t>ევროკომისიისა და ევროპული საგარეო ქმედებების სამსახურის წარმომადგენლებთან მაღალი დონის შეხვედრების გამართვის მიზნით</t>
  </si>
  <si>
    <t>ნატოს საპარლამენტო ასამბლეის 67-ე სესიის მუშაობაში მონაწილეობის მიზნით</t>
  </si>
  <si>
    <t>ვარშავის უსაფრთხოების კონფერენციაში მონაწილეობის მიზნით</t>
  </si>
  <si>
    <t>ევროპის საბჭოს საპარლამენტო ასამბლეის (PACE) შემოდგომის სესიაში მონაწილეობის მიზნით</t>
  </si>
  <si>
    <t>ბაბი იარის ხოლოკოსტის მსხვერპლთა ხსოვნისადმი მიძღვნილ ცერემონიალში მონაწილეობისა და ორმხრივი მაღალი დონის შეხვედრების გამართვის მიზნით</t>
  </si>
  <si>
    <t>კონფერენციაში „ახალი მისწრაფებები აღმოსავლეთ პარტნიორობის ჭრილში“
(NEW AMBITIONS FOR THE EASTERN PARTNERSHIP) მონაწილეობის მიზნით</t>
  </si>
  <si>
    <t>მსოფლიოში გლობალური დემოკრატიის განვითარებასთან დაკავშირებულ ყოველწლიურ ფორუმში მონაწილეობის მიზნით</t>
  </si>
  <si>
    <t>ტალინის მე-7 ყოველწლიურ კონფერენციაში მონაწილეობის მიზნით</t>
  </si>
  <si>
    <t>პორტუგალიის ეროვნული ასამბლეის თავდაცვის, საგარეო ურთიერთობათა და ევროპულ საქმეთა კომიტეტების თავმჯდომარეებთან და საქართველოს პარლამენტის მეგობრობის ჯგუფის ხელმძღვანელთან შეხვედრების გამართვის მიზნით</t>
  </si>
  <si>
    <t>გაეროს ევროპის ეკონომიკური კომისიის (UNECE) მიერ ორგანიზებულ "გარემოსდაცვით საკითხებთან დაკავშირებული ინფორმაციის ხელმისაწვდომობის, გადაწყვეტილების მიღების პროცესში საზოგადოების მონაწილეობისა და ამ სფეროში მართლმსაჯულების საკითხებზე ხელმისაწვდომობის შასახებ" კონვენციის (ორჰუსის კონვენცია) მე-7 სესიაში მონაწილეობის მიზნით</t>
  </si>
  <si>
    <t>საქართველო-თურქეთ-აზერბაიჯანის საგარეო ურთიერთობათა კომიტეტების მე-9 სამმხრივ შეხვედრაში მონაწილეობის მიზნით</t>
  </si>
  <si>
    <t>ღონისძიებაში "ასოციაციის მე-4 გაცვლითი ფორუმი" მონაწილეობისა და უკრაინის რადასა და საგარეო საქმეთა სამინისტროს წარმომადგენლებთან ორმხრივი შეხვედრების გამართვის მიზნით</t>
  </si>
  <si>
    <t>ევროპის საბჭოს წევრი სახელმწიფოების პარლამენტის თავმჯდომარეების ევროპულ კონფერენციაში მონაწილეობის, აგრეთვე აღნიშნული სახელმწიფოების პარლამენტის თავმჯდომარეებთან და საბერძნეთის რესპუბლიკის პირველ პირებთან შეხვედრების გამართვის მიზნით</t>
  </si>
  <si>
    <t>ევროპის საბჭოს საპარლამენტო ასამბლეის კულტურის კომიტეტის განათლების, ახალგაზრდობისა და სპორტის ქვეკომიტეტის სხდომის მუშაობაში მონაწილეობის მიზნით</t>
  </si>
  <si>
    <t>ნატოს საპარლამენტო ასამბლეის  (NATO PA) მიერ ორგანიზებულ უკრაინა-ნატოს საპარლამენტთაშორისო საბჭოს, ასამბლეის პოლიტიკური კომიტეტისა და საქართველო-ნატოს საპარლამენტთაშორისო საბჭოს ერთობლივ შეხვედრასა და ამერიკის შეერთებული შტატების გერმანიის მარშალის ფონდის მიერ ორგანიზებულ შეხვედრაში თემაზე "უკრაინის გაერთიანება და ტრანატლანტიკური პარტნიორები" მონაწილეობის მიზნით</t>
  </si>
  <si>
    <t>ბელგიის ფედერალურ პარლამენტში საქართველოს მეგობრობის ჯგუფის წევრებთან, ფლანდრიისა და ვალონიის საკანონმდებლო და აღმასრულებელი ხელისუფლების, ბელგიის სამეფოს კულტურის სფეროს, სხვა პროფილის ფონდებისა და ორგანიზაციების, ევროკომისიისა და ევროპარლამენტის წარმომადგენლებთან შეხვედრების, აგრეთვე ევროპალია 2023-ისათვის მზადების თემატიკის განხილვის მიზნით</t>
  </si>
  <si>
    <t>ბალტიის ასმბლეის სესიისა და ბალტიის საბჭოს შეხვედრაში მონაწი;ლეობის მიზნით</t>
  </si>
  <si>
    <t>ევროპის საბჭოს ეგიდით ორგანიზებულ მსოფლიო დემოკრატიის ფორუმში მონაწილეობის მიზნით</t>
  </si>
  <si>
    <t>ევრონესტის საპარლამენტო ასამბლეის თანა-პრეზიდენტის რანგში აღმოსავლეთ პარტნიორობის სამიტის მოსამზადებელ და საგარეო საქმეთა მინისტერიალის საკითხებზე სამუშაო შეხვედრებში მონაწილეობის მიზნით</t>
  </si>
  <si>
    <t>საქართველოს პრეზიდენტის სალომე ზურაბიშვილის დელეგაციის შემადგენლობაში</t>
  </si>
  <si>
    <t>ნატოს საპარლამენტო ასამბლეის (NATO PA) მიერ ორგანიზებულ "როუზ-როთის" რიგით 101-ე სემინარისა და ასამბლეის თავდაცვისა და უსაფრთხოების კომიტეტის ერთობლივ შეხვედრაში თემაზე "ევროატლანტიკური ინტეგრაცია, პარტნიორობა მშვიდობისათვის და დარჩენილი გამოწვევები დასავლეთ ბალკანეთში" მონაწილეობის მიზნით</t>
  </si>
  <si>
    <t>ირლანდიის პარლამენტში საგარეო ურთიერთობათა და თავდაცვის კომიტეტების გაერთიანებულ სხდომაზე საქართველო-ევროკავშირის გეგმებზე სასაუბროდ ირლანდიის საკანონმდებლო და აღმასრულებელი ხელისუფლების მაღალი რანგის პირებთან, ასევე ბიზნესის სექტორის წარმომადგენლებთან შეხვედრების გამართვის მიზნით;                               ევრონესტის საპარლამენტო ასამბლეის ასოცირებული ქვეყნების სამუშაო ჯგუფის სხდომაში მონაწილეობისა და ევროპარლამენტის წევრებთან შეხვედრების გამართვის მიზნით;                                 ლიეტუვის აღმასრულებელი და საკანონმდებლო ხელისუფლების მაღალი რანგის წარმომადგენლებთან შეხვედრების გამართვის მიზნით.</t>
  </si>
  <si>
    <t>საქართველო-ევროკავშირის გეგმებზე სასაუბროდ ირლანდიის საკანონმდებლო და აღმასრულებელი ხელისუფლების მაღალი რანგის პირებთან, ასევე ბიზნესის სექტორის წარმომადგენლებთან შეხვედრების გამართვის მიზნით</t>
  </si>
  <si>
    <t>ევროპარლამენტარებთან და ევროპის საბჭოს წარმომადგენლებთან შეხვედრების გამართვის მიზნით</t>
  </si>
  <si>
    <t xml:space="preserve">ევროპარლამენტარებთან და ევროპის საბჭოს წარმომადგენლებთან შეხვედრების გამართვის მიზნით;                                                    </t>
  </si>
  <si>
    <t>ევროპის საბჭოს საპარლამენტო ასამბლეის (PACE) მუდმივმოქმედი კომიტეტისა და ბიუროს შეხვედრაში მონაწილეობის მიზნით</t>
  </si>
  <si>
    <t>საპარლამენტთაშორისო კავშირის (IPU) 143-ე ასამბლეაში მონაწილეობის მიზნით</t>
  </si>
  <si>
    <t>ბელგრადის საერთაშორისო ეთნოგრაფიულ ფესტივალში მონაწილეობისა და სერბეთის ეროვნული ასამბლეის კულტურისა და ინფორმაციის კომიტეტის თავმჯდომარესთან, სერბეთის ეროვნულ ასამბლეაში არსებული საქართველოს მეგობართა ჯგუფის წევრებთან და სერბეთის ვიცე-პრემიერთან, კულტურისა და ინფორმაციის მინისტრთან შეხვედრების გამართვის მიზნით</t>
  </si>
  <si>
    <t>ევრონესტის საპარლამენტო ასამბლეის ასოცირებული ქვეყნების სამუშაო ჯგუფის სხდომაში მონაწილეობის მიზნით</t>
  </si>
  <si>
    <t>ლიეტუვის აღმასრულებელი და საკანონმდებლო ხელისუფლების მაღალი რანგის პირებთან შეხვედრების გამართვის მიზნით</t>
  </si>
  <si>
    <t>ევროკავშირის მიერ დაფინანსებული პროექტის (ENIGMMA 2) ფარგლებში, მიგრაციის პოლიტიკის განვითარების საერთაშორისო ცენტრის  (ICMPD) მიერ ორგანიზებული მიგრაციის საკითხებზე მომუშავე დიასპორულ და სხვადასხვა ადგილობრივ ორგანოებთან, ასევე ადგილობრივი თვითმმართველობის ორგანოების ხელმძღვანელებთან შეხვედრების გამართვის მიზნით</t>
  </si>
  <si>
    <t>აშშ საკანონმდებლო და აღმასრულებელი ხელისუფლებისა და სამეცნიერო-კვლევითი ცენტრების წარმომადგენლებთან შეხვედრების გამართვის მიზნით</t>
  </si>
  <si>
    <t>ევროპის საბჭოს საპარლამენტო ასამბლეის (PACE) პოლიტიკურ საკითხთა და დემოკრატიის და იურიდიულ საკითხთა და ადამიანის უფლებათა კომიტეტების სხდომებში მონაწილეობის მიზნით</t>
  </si>
  <si>
    <t>ნიდერლანდების პარლამენტის წევრებთან შეხვედრების გამართვის მიზნით</t>
  </si>
  <si>
    <t>საფრანგეთის რესპუბლიკის ეროვნული ასამბლეისა და სენატის წარმომადგენლებთან შეხვედრების გამართვის მიზნით</t>
  </si>
  <si>
    <t>ეუთოს დემოკრატიული ინსტიტუტებისა და ადამიანის უფლებების ოფისის (OSCE/ODIHR) გენდერული თანასწორობის მიმართულების პროექტის "CHANNGE" ფარგლებში ტრენინგში "ახალგაზრდა ქალთა პოლიტიკური აკადემია" მონაწილეობის მიზნით, როგორც საქართველოს პარლამენტის გენდერული თანასწორობის მუდმივმოქმედი საბჭოს წევრი</t>
  </si>
  <si>
    <t>აშშ წარმომადგენლობითი პალატის სამუშაო კომისიის (HDP) და საერთაშორისო რესპუბლიკური ინსტიტუტის (IRI) მიერ ორგანიზებულ ბიუჯეტთან,  საკომიტეტო სამუშაოსთან, თავდაცვის ზედამხედველობასთან, ეთიკასთან, საინფორმაციო და კვლევით მომსახურებასთან დაკავშირებულ გაცვლით სამუშაო შეხვედრაში მონაწილეობის მიზნით</t>
  </si>
  <si>
    <t>"ევროპის სახალხო პარტიის" მიერ საქართველოში არსებულ პოლიტიკურ ვითარებასთან დაკავშირებულ დისკუსიაში მინაწილეობის მიზნით</t>
  </si>
  <si>
    <t>სერბეთის პრინცესა კატერინას მიერ ორგანიზებულ საქველმოქმედო ფონდ LIFELINE-ის გალაზე დასწრების მიზნით, საბერძნეთის პარლამენტის თავმჯდომარესთან ორმხრივი შეხვედრების გამართვის, საბერძნეთ-საქართველოს საპარლამენტო მეგობრობის ჯგუფის ხელმძღვანელთან, კულტურის მინისტთან და კულტურის სფეროს წარმომადგენლებთან შეხვედრების გამართვის მიზნით</t>
  </si>
  <si>
    <t>ლევან მიქელაძის სახელობის ფონდის მიერ "ნაციონალური ფონდი დემოკრატიისთვის" ფინანსური მხარდაჭერით ორგანიზებულ პროექტში "ვგეგმავთ ნაბიჯებს მშვიდობიანი მომავლისთვის" მონაწილეობის მიზნით</t>
  </si>
  <si>
    <t>საქართველოს პარლამენტის რეგიონული პოლიტიკისა და თვითმმართველობის კომიტეტისა და ფრაქცია "ქართული ოცნების" წევრების ქალაქ ქუთაისში მოსახლეობასთან და მუნიციპალურ ორგანოებთან გასვლითი შეხვედრების გამართვის მიზნით</t>
  </si>
  <si>
    <t>საქართველოს პარლამენტის კულტურის კომიტეტის გასვლით სხდომაში მონაწილეობის მიზნით</t>
  </si>
  <si>
    <t>გაეროს განვითარების პროგრამის პროექტის ფარგლებში რეგიონულ საინვესტიციო ფორუმსა და საქართველოს პარლამენტის რეგიონული პოლიტიკისა და თვითმმართველობის კომიტეტის გასვლით სხდომაში მონაწილეობის მიზნით</t>
  </si>
  <si>
    <t>საქართველოს პარლამენტის რეგიონული პოლიტიკისა და თვითმმართველობის კომიტეტის გასვლით სხდომაში მონაწილეობისა და ადგილობრივ მოსახლეობასა და სამოქალაქო საზოგადოების წარმომადგენლებთან შეხვედრების გამართვის მიზნით</t>
  </si>
  <si>
    <t>ღია მმართველობის მუდმივმოქმედი საპარლამენტო საბჭოსა და საკონსულტაციო
ჯგუფის სამუშაო შეხვედრაში მონაწილეობის მიზნით</t>
  </si>
  <si>
    <t>საქართველოს პარლამენტის სპორტისა და ახალგაზრდულ საქმეთა კომიტეტის გასვლითი სხდომებისა და სამუშაო შეხვედრების გამართვის მიზნით</t>
  </si>
  <si>
    <t>საქართველოს პარლამენტის რეგიონული პოლიტიკასა და თვითმმართველობის კომიტეტის გასვლით სხდომაში მონაწილეობისა და ადგილობრივი მოსახლეობისა და სამოქალაქო საზოგადოების წარმომადგენლებთან შეხვედრების გამართვის მიზნით</t>
  </si>
  <si>
    <t>საქართველოს პარლამენტის რეგიონული პოლიტიკასა და თვითმმართველობის კომიტეტის გასვლით სხდომაში მონაწილეობის მიზნით</t>
  </si>
  <si>
    <t>"ქედის 2021 წლის მონაწილეობითი (სამოქალაქო) ბიუჯეტის პროგრამის" პრეზენტაციაში მონაწილეობისა და ადგილობრივ მოსახლეობასთან და სამოქალაქო საზოგადოების წარმომადგენლებთან შეხვედრის გამართვის მიზნით</t>
  </si>
  <si>
    <t>ეფექტიანი კომუნიკაციისა და საზოგადოებასთან ურთიერთობის თემაზე კონრად ადენაუერის ფონდის მიერ ორგანიზებულ ტრენინგში
მონაწილეობის მიზნით</t>
  </si>
  <si>
    <t>ამერიკის საერთაშორისო ინსტიტუტის მიერ
საარჩევნო საკითხებზე ორგანიზებულ ტრენინგში მონაწილეობის მიზნით</t>
  </si>
  <si>
    <t>ინფრასტრუქტურული პროექტების მონახულების მიზნით</t>
  </si>
  <si>
    <t>USAID და „საერთაშორისო გამჭვირვალობა“ საქართველოს მიერ ორგანიზებულ საპარლამენტო ოპოზიციის წარმომადგენლებთან სამუშაო შეხვედრაში მონაწილეობის მიზნით</t>
  </si>
  <si>
    <t>ა(ა)იპ „საზოგადოება მომავალი თაობისათვის“ მიერ ქართულ-აფხაზური ნდობის მშენებლობისა და შერიგების ახალი
შესაძლებლობების საკითხების განხილვის მიზნით ორგანიზებულ
გასვლით შეხვედრაში მონაწილეობის მისაღება</t>
  </si>
  <si>
    <t>იუნისეფის, ბათუმის შოთა რუსთაველის სახელმწიფო უნივერსიტეტისა და აჭარის ავტონომიური რესპუბლიკის განათლების, კულტურისა და სპორტის სამინისტროს მიერ ორგანიზებულ საუნივერსიტეტო საგანმანათლებლო პროგრამებსა და
კურიკულუმებში ბავშვთა უფლებების ჩართვასთან დაკავშირებულ მეორე საერთაშორისო კონფერენციაში მონაწილეობის მიზნით</t>
  </si>
  <si>
    <t>აშშ გემის "USS Mount Whitney" ქ. ბათუმში საქართველოს თავდაცვის ძალების ეროვნული გვარდიის ბრიგადისა და სპეციალური დანიშნულების ქვედანაყოფის სამხედრო ბაზაზე საკონტროლო უფლებამოსილების ფარგლებში საზედამხედველო ვიზიტის განხორციელების მიზნით</t>
  </si>
  <si>
    <t>ამომრჩევლებთან შეხვედრების გამართვის მიზნით</t>
  </si>
  <si>
    <t>აჭარის არ მუნიციპალიტეტებში კულტურის განვითარების ხელშეწყობისა და ხელმისაწვდომობის,  ადგილობრივი მუნიციპალიტეტების ჩართულობისა და კულტურის სფეროში დასაქმებული პირებისათვის შესაძლებლობების გაფართოების, ბათუმის სახელოივნებო სკოლაში საპილოტე პროგრამის დანერგვის, UNESCO-ს მიერ ბათუმისათვის "მუსიკის შემოქმედებითი ქალაქის" სტატუსის მინიჭებასთან დაკავშირებული სამომავლო ხედვის "ბათუმის შავი ზღვის მუსიკისა და ხელოვნების ფესტივალის"  საორგანიზაციო საკითხების, 2023 წელს ბელგიის სამეფოსა და საქართველოს შორის დიპლომატიური ურთიერთობის 30 წლის იუბილესთან დაკავშირებით, ბელგიელი მწერლის, ჟორჟ სიმენონის მიერ ბათუმში მოგზაურობის ოთხმოცდამეათე წლისადმი მიძღვნილი ღონისძიებების ორგანიზების, ქართული კინოხელოვნების პოპულარიზაციის ხელშეწყობისა და აჭარის რეგიონში კინოთეატრების ხელმისაწვდომობის საკითხების განხილვის, აჭარის არ აღმასრულებელიდა წარმომადგენლობითი ხელისუფლებისა და მუნიციპალიტეტის ორგანოს წარმომადგენლებტან სეხვედრის მიზნით</t>
  </si>
  <si>
    <t>ევროკავშირის ეროვნული პარლამენტების ეროვნულ საქმეთა კომიტეტების კონფერენციის (COSAC) ფარგლებში კომიტეტების თავმჯდომარეებთან შეხვედრების გამართვის მიზნით</t>
  </si>
  <si>
    <t>ევროპარლამენტის პლენარულ სესიაზე ერთიანი საგარეო და უსაფრთხოების პოლიტიკისა (CFSP) და ერთიანი უსაფრთხოებისა და თავდაცვის პოლიტიკის (CSDP) შესახებ ევროპარლამენტის რეზოლუციების განხილვასა და მიღებაში მონაწილეობის მიზნით, აგრეთვე საქართველოს საკითხზე მომუშავე ევროპარლამენტის წევრებთან, მათ შორის, ევრონესტის საპარლამენტო ასამბლეის თანაპრეზიდენტთან და ევროკავშირი-საქართველოს ასოცირების საპარლამენტო კომიტეტის თავმჯდომარეებთან, ორმხრივი შეხვედრებისა და ევროპარლამენტში სხვადასხვა პოლიტიკური ჯგუფების წარმომადგენლებთან შეხვედრების გამართვის მიზნით</t>
  </si>
  <si>
    <t xml:space="preserve">   ევროპის საბჭოს საპარლამენტო ასამბლეის  (PACE) ზამთრის სესიაში მონაწილეობის მიზნით</t>
  </si>
  <si>
    <t>ჩრდილოატლანტიკურ საბჭოსთან, ნატო-საქართველოს კომისიის ფორმატში და ევროკავშირის სრუქტურებში სამუშაო შეხვედრების გამართვის მიზნით</t>
  </si>
  <si>
    <t>უკრაინის სახელმწიფო და საპარლამენტო წარმომადგენლებთან შეხვედრების გამართვის მიზნით</t>
  </si>
  <si>
    <t>უკრაინის უმაღლეს რადაში შეხვედრების გამართვის მიზნით</t>
  </si>
  <si>
    <t>ევროპარლამენტის წევრებთან, ევროპული საბჭოს პრეზიდენტის კაბინეტისა და ევროპის საგარეო ქმედებათა სამსახურის წარმომადგენლებთან ოფიციალური შეხვედრების გამართვის მიზნით</t>
  </si>
  <si>
    <t>საკანონმდებლო და აღმასრულებელი ხელისუფლების წარმომადგენლებთან მაღალი დონის შეხვედრების გამართვის მიზნით</t>
  </si>
  <si>
    <t>ევროკავშირის ვიზიტორთა პროგრამის (EUVP) ფარგლებში პროგრამით გათვალისწინებულ ღონისძიებებში მონაწილეობის მიზნით</t>
  </si>
  <si>
    <t>ევროკავშირი-საქართველოს საპარლამენტო ასოცირების კომიტეტის მე-10 სხდომის მუშაობაში მონაწილეობის მიზნით</t>
  </si>
  <si>
    <t>სპორტის დარგში ბასკეთის ავტონომიური გაერთიანების გაოცდილების გაზიარების მიზნით</t>
  </si>
  <si>
    <t>ვროკავშირის ვიზიტორთა პროგრამის (EUVP) ფარგლებში პროგრამით გათვალისწინებულ ღონისძიებებში მონაწილეობის მიზნით</t>
  </si>
  <si>
    <t>ქართული სათვისტომოსა და სხვა დიასპორული ორგანიზაციების მიერ ორგანიზებულ კულტურულ-შემოქმედებით ღონისძიებებზე დასწრების, საქართველოს კულტურის, სპორტისა და ახალგაზრდულ საქმეთა სამინისტროს ლიტერატურული პროექტის "ცოცხალი წიგნების" ფარგლებში, მილანის გამომცემლობა "ლა ვიტა ფელიჩესთან" ერთად ნოდარ დუმბაძის მოთხრობათა კრებულის პრეზენტაციის, ემიგრანტებთან, მილანის ქართული საკვირაო სკოლისა და სამრევლოს წარმომადგენლებთან და ქართულენოვანი სატელევიზიო არხის "TV GEORGIA" დამფუძნებლებთან შეხვედრების გამართვის მიზნით</t>
  </si>
  <si>
    <t>ჩეხეთის ახალი მოწვევის პარლამენტის მაღალი რანგის თანამდებობის პირებთან შეხვედრების გამართვის მიზნით</t>
  </si>
  <si>
    <t>ქართული სათვისტომოსა და სხვა დიასპორული ორგანიზაციების მიერ ორგანიზებულ კულტურულ-შემოქმედებით ღონისძიებებზე დასწრების, საქართველოს კულტურის, სპორტისა და ახალგაზრდულ საქმეთა სამინისტროს ლიტერატურული პროექტის „ცოცხალი წიგნების“ ფარგლებში, მილანის გამომცემლობა „ლა ვიტა ფელიჩესთან“ ერთად ნოდარ დუმბაძის მოთხრობათა კრებულის პრეზენტაციის, ემიგრანტებთან, მილანის ქართული საკვირაო სკოლისა და სამრევლოს წარმომადგენლებთან და ქართულენოვანი სატელევიზიო არხის „TV GEORGIA“ დამფუძნებლებთან შეხვედრების გამართვის მიზნით</t>
  </si>
  <si>
    <t>შავი ზღვის ეკონომიკური თანამშრომლობის საპარლამენტო ასამბლეის (PABSEC) აუდიტის კომისიის შეხვედრაში მონაწილეობის მიზნით</t>
  </si>
  <si>
    <t>ჯარლ ჰარლმანსონისა და ფლორიდის საერთაშორისო უნივერსიტეტის კონფერენციაში "დემოკრატია რისკის ქვეშ - განვითარებული მოვლენები აღმოსავლეთ და ცენტრალურ ევროპაში" მონაწილეობის მიზნით</t>
  </si>
  <si>
    <t>ნატოს საპარლამენტო ასამბლეის (NATO PA) მიერ ორგანიზებულ საქართველო-ნატოს საპარლამენტთაშორისო საბჭოს შეხვედრაში მონაწილეობისა და ნატოს საპარლამენტო ასამბლეის პრეზიდენტთან, რიგი ქვეყნების დელეგაციების ხელმძღვანელებთან, ასამბლეის გენერალურ მდივანთან, ნატოში რამდენიმე ქვეყნის ელჩთან, ელჩების მოადგილეებთან და სხვადასხვა პროგრამის ხელმძღვანელ პირებთან შეხვედრების გამართვის მიზნით</t>
  </si>
  <si>
    <t>ევრონესტის საპარლამენტო ასამბლეის (EURONEST PA) პოლიტიკურ საკითხთა, ენერგეტიკული უსაფრთხოების, ეკონომიკური ინტეგრაციისა და სოციალურ საკითხთა კომიტეტების სხდომებში მონაწილეობის მიზნით</t>
  </si>
  <si>
    <t>ევროკავშირის ეროვნული პარლამენტების ევროპულ საქმეთა კომიტეტების კონფერენციის (COSAC) პლენარულ სხდომაში და ევროპარლამენტის პლენარულ სესიაში მონაწილეობის მიზნით</t>
  </si>
  <si>
    <t>ევროპის საბჭოს საპარლამენტო ასამბლეის (PACE) საგანგებო სესიაში მონაწილეობის მიზნით</t>
  </si>
  <si>
    <t>პარლამენტის წევრებთან შეხვედრების გამართვის მიზნით</t>
  </si>
  <si>
    <t>ორგანიზაციის "პარტიების განვითარება ევროპულ სივრცეში" მიერ ორგანიზებულ კონფერენციაში მონაწილეობის მიზნით</t>
  </si>
  <si>
    <t>უკრაინაში შექმნილ ვითარებასთან დაკავშირებით, პოლონეთ-უკრაინის საზღვარზე ჰუმანიტარულ ღონისძიებებში მონაწილეობის მიზნით</t>
  </si>
  <si>
    <t>ტოლერანტობისა და მშვიდობის საერთაშორისო კონფერენციაში მონაწილეობის მიზნით</t>
  </si>
  <si>
    <t>ევროპის საბჭოს საპარლამენტო ასამბლეის (PACE) იურიდიულ საკითხთა და ადამიანის უფლებათა კომიტეტის სხდომაში მონაწილეობის მიზნით</t>
  </si>
  <si>
    <t>ევროპის საბჭოს საპარლამენტო ასამბლეის მონიტორინგის კომიტეტის სხდომაში მონაწილეობის მიზნით</t>
  </si>
  <si>
    <t>წითელი ჯვრის საერთაშორისო კომიტეტის მიერ ორგანიზებულ პატიმრობის ჟამს ჯანმრთელობის შესახებ პირველ მსოფლიო კონფერენციაში (First World Conference on Health in Detention) მონაწილეობის მიზნით</t>
  </si>
  <si>
    <t>ფრანკოფონიის საპარლამენტო ასამბლეის (APF) ევროპის რეგიონის დელეგაციების ხელმძღვანელთა კონფერენციაში მონაწილეობის მიზნით</t>
  </si>
  <si>
    <t>არგენტინის აუსტრალის უნივერსიტეტის მართვის სკოლის საპარლამენტო სწავლებისა და კვლევის საერთაშორისო ცენტრისა და ნეუკენის
პროვინციის პარლამენტის მიერ ერთობლივად ორგანიზებულ სამუშაო შეხვედრაში „მკვლევართა და პარლამენტართა საერთაშორისო სემინარი პარლამენტებისა და წარმომადგენლობითი ერთეულების როლზე 21-ე საუკუნის გამოწვევების წინაშე“ მონაწილეობისა და არგენტინის სენატში, ბუენოს-აირესის ავტონომიური ქალაქის პარლამენტში და არგენტინაში ქართული დიასპორის წარმომადგენლებთან შეხვედრების
გამართვის მიზნით</t>
  </si>
  <si>
    <t>როგორც ეუთოს საპარლამენტო ასამბლეის სადამკვირვებლო მისიის
წარმომადგენელი სერბეთის საპრეზიდენტო და ვადამდელ საპარლამენტო
არჩევნებზე</t>
  </si>
  <si>
    <t>ევროპის საბჭოს საპარლამენტო ასამბლეის ბავშვთა უფლებების
ქვეკომიტეტის შეხვედრაში მონაწილეობის მიზნით</t>
  </si>
  <si>
    <t xml:space="preserve">ოფიციალური ვიზიტის ფარგლებში  ევროპარლამენტის პრეზიდენტთან, ევროკავშირის სხვა ინსტიტუტების წარმომადგენლებსა და ბელგიის სამეფოს პარლამენტის ქვედა პალატის თავმჯდომარესთან მაღალი დონის შეხვედრების გამართვის მიზნით </t>
  </si>
  <si>
    <t xml:space="preserve">ოფიციალური ვიზიტის ფარგლებში სომხეთის რესპუბლიკის უმაღლესი თანამდებობის პირებთან − პრეზიდენტთან,პრემიერ-მინისტრსა და ეროვნული ასამბლეის თავმჯდომარესთან მაღალი დონის შეხვედრების გამართვის მიზნით </t>
  </si>
  <si>
    <t>სან-ანტონიოს კათოლიკურ უნივერსიტეტში ლექციების წასაკითხად თემებზე:
„რუსეთის აგრესია“ და „საქართველო-ევროკავშირის ურთიერთობა“</t>
  </si>
  <si>
    <t>პოლონეთ-უკრაინის საზღვარზე, უკრაინაში მიმდინარე მოვლენებთან დაკავშირებით</t>
  </si>
  <si>
    <t xml:space="preserve">ოფიციალური ვიზიტის ფარგლებში უკრაინის უმაღლესი რადას თავმჯდომარესთან შეხვედრის გამართვის მიზნით </t>
  </si>
  <si>
    <t>უკრაინაში მიმდინარე მოვლენებთან დაკავშირებით</t>
  </si>
  <si>
    <t>იტალიის კულტურის სფეროს უწყებების წარმომადგენლებთან და ვატიკანის წმინდა საყდართან ორმხრივი შეხვედრების გამართვის მიზნით</t>
  </si>
  <si>
    <t>ემიგრაციაში მყოფი სპორტის სფეროს წარმომადგენლებთან შეხვედრების გამართვის მიზნით</t>
  </si>
  <si>
    <t>ევროპის საბჭოს საპარლამენტო ასამბლეის (PACE) საგაზაფხულო სესიაში მონაწილეობის მიზნით</t>
  </si>
  <si>
    <t>გერმანიაში ადგილობრივი განვითარების ჯგუფების მუშაობის გაცნობის, მათ მიერ განხორციელებული სოფლის განვითარების პროექტების მონახულებისა და გერმანიის ფედერალური მხარის წარმომადგენლებთან შეხვედრების გამართვის მიზნით</t>
  </si>
  <si>
    <t>ევროპარლამენტის პლენარულ სესიაზე დასწრების მიზნით</t>
  </si>
  <si>
    <t>ევროპის ლიბერალური და დემოკრატიული ალიანსის (ALDE) ღონისძიებაში
მონაწილეობისა და კონგრესის, სენატისა და საერთაშორისო ორგანიზაციების
წარმომადგენლებთან შეხვედრების გამართვის მიზნით</t>
  </si>
  <si>
    <t>სამუშაო ვიზიტის ფარგლებში ისლანდიისა და დანიის საკანონმდებლო და აღმასრულებელი ხელისუფლებებისა და სამეცნიერო-კვლევითი ცენტრების წარმომადგენლებთან შეხვედრების გამართვის მიზნით</t>
  </si>
  <si>
    <t>ამერიკის შეერთებული შტატების წარმომადგენელთა
პალატის წევრებთან შეხვედრების გამართვის მიზნით</t>
  </si>
  <si>
    <t>ოფიციალური ვიზიტის ფარგლებში იტალიის კულტურის სფეროს უწყებების
წარმომადგენლებთან და ვატიკანის წმინდა საყდართან ორმხრივი შეხვედრების გამართვის მიზნით</t>
  </si>
  <si>
    <t>ევროპარლამენტის წარმომადგენლებთან − ვიოლა ფონ კრამონთან და მისი აპარატის თანამშრომლებთან, მარინა კალიურანდთან, სვენ მიქსერთან, ანდრიუს კუბილიუსთან, ლუკ დევინთან, ჟულიან შმიდტთან, ფლორიან კარმონთან და მარკეტა გრეგოროვასთან შეხვედრების გამართვის</t>
  </si>
  <si>
    <t>ევროპარლამენტის წარმომადგენლებთან − ვიოლა ფონ კრამონთან და მისი
აპარატის თანამშრომლებთან, მარინა კალიურანდთან, სვენ მიქსერთან და
ანდრიუს კუბილიუსთან შეხვედრების გამართვის მიზნით</t>
  </si>
  <si>
    <t xml:space="preserve"> ევროპარლამენტის წარმომადგენლებთან − ვიოლა ფონ კრამონთან და მისი
აპარატის თანამშრომლებთან, მარინა კალიურანდთან, სვენ მიქსერთან და
ანდრიუს კუბილიუსთან შეხვედრების გამართვის მიზნით</t>
  </si>
  <si>
    <t>ევროპის საბჭოს საპარლამენტო ასამბლეის (PACE) თანასწორობის კომიტეტის შეხვედრაში მონაწილეობის მიზნით, როგორც ევროპის საბჭოს საპარლამენტო ასამბლეაში (PACE) მუდმივმოქმედი საპარლამენტო დელეგაციისა და ზემოაღნიშნული კომიტეტის წევრი</t>
  </si>
  <si>
    <t>ევროპის საბჭოს საპარლამენტო ასამბლეის (PACE) სოციალურ საქმეთა, ჯანდაცვისა და მდგრადი განვითარების კომიტეტის შეხვედრაში მონაწილეობის მიზნით, როგორც ევროპის საბჭოს საპარლამენტო ასამბლეაში (PACE) მუდმივმოქმედი საპარლამენტო დელეგაციისა და ზემოაღნიშნული კომიტეტის წევრი</t>
  </si>
  <si>
    <t xml:space="preserve">სამუშაო ვიზიტის ფარგლებში გერმანიის ფედერაციული რესპუბლიკის ბუნდესტაგის წევრებსა და გერმანიის პოლიტიკური ფონდებისა და კვლევითი ცენტრების წარმომადგენლებთან შეხვედრების გამართვის მიზნით </t>
  </si>
  <si>
    <t>ეუთოს საპარლამენტო ასამბლეის ეგიდით გამართულ კონფერენციაში „კორუფციასთან ბრძოლა, დემოკრატიის დაცვა: ქვეყნის პარლამენტის როლი“ მონაწილეობის მიზნით</t>
  </si>
  <si>
    <t>ევროპის საბჭოს საპარლამენტო ასამბლეის (PACE) იურიდიულ
საკითხთა და ადამიანის უფლებათა კომიტეტის სხდომაში მონაწილეობის მიზნით, როგორც ევროპის საბჭოს საპარლამენტო ასამბლეაში (PACE) მუდმივმოქმედი საპარლამენტო დელეგაციისა და ზემოაღნიშნული კომიტეტის წევრი</t>
  </si>
  <si>
    <t xml:space="preserve"> ევროპის საბჭოს საპარლამენტო ასამბლეის (PACE) მუდმივმოქმედი კომიტეტის სესიაში მონაწილეობის მიზნით, როგორც ევროპის საბჭოს საპარლამენტო ასამბლეაში (PACE) მუდმივმოქმედი საპარლამენტო დელეგაციის ხელმძღვანელი</t>
  </si>
  <si>
    <t>საქართველო-აზერბაიჯანი-თურქეთის საკანონმდებლო ორგანოების საგარეო ურთიერთობათა კომიტეტების სამმხრივ შეხვედრაში მონაწილეობის მიზნით</t>
  </si>
  <si>
    <t>საქართველო-აზერბაიჯანი-თურქეთის საკანონმდებლო ორგანოების საგარეო ურთიერთობათა კომიტეტების სამმხრივ შეხვედრაში მონაწილეობის მიზნი</t>
  </si>
  <si>
    <t>ნატოს საპარლამენტო ასამბლეის (NATO PA) საგაზაფხულო სესიაში მონაწილეობისა და ლიეტუვის რესპუბლიკის სეიმის თავდაცვისა და უსაფრთხოების კომიტეტის წევრებთან, სეიმის საგარეო კომიტეტის თავმჯდომარესთან, ლიეტუვის რესპუბლიკის ეროვნული თავდაცვის მინისტრის მოადგილესთან და სხვა ოფიციალურ წარმომადგენლებთან შეხვედრების გამართვის, ასევე ლიეტუვის რესპუბლიკაში საქართველოს საელჩოს მიერ ორგანიზებულ ღონისძიებაზე დასწრების მიზნით</t>
  </si>
  <si>
    <t>ბრატისლავის გლობალური უსაფრთხოების ფორუმში მონაწილეობისა
და სლოვაკეთის საკანონმდებლო ორგანოს წარმომადგენლებთან შეხვედრების გამართვის მიზნით</t>
  </si>
  <si>
    <t>რუმინეთის სენატისა და დეპუტატთა პალატის თავმჯდომარეებთან,
ასევე ორივე პალატის საგარეო პოლიტიკის, თავდაცვის და ეროვნული
უსაფრთხოებისა და ევროპულ საქმეთა კომიტეტების წევრებთან შეხვედრების გამართვის მიზნით</t>
  </si>
  <si>
    <t>"ევროპის სახალხო პარტიის" (EPP) კონგრესშო მონაწილეობის მიზნით; ევროპარლამენტში პოლიტიკური კონსულტაციების გამართვის მიზნით</t>
  </si>
  <si>
    <t xml:space="preserve"> ევროპის ლიბერალური და დემოკრატიული ალიანსის (ALDE) ყოველწლიურ კონგრესში მონაწილეობის მიზნით</t>
  </si>
  <si>
    <t>ქართული დიასპორის წარმომადგენლებთან შეხვედრების გამართვის მიზნით</t>
  </si>
  <si>
    <t>საქართველო-ბელარუსის თანამშრომლობის კონფერენციაში მონაწილეობის მიზნით</t>
  </si>
  <si>
    <t>საქართველოს საელჩოსა და ოქსფორდის უნივერსიტეტის გლობალური და დარგობრივი მეცნიერებების სკოლის მიერ ორგანიზებულ საქართველო-ოქსფორდის ფორუმში მონაწილეობის მიზნით</t>
  </si>
  <si>
    <t>სამუშაო ვიზიტით, საბერძნეთის საკანონმდებლო და აღმასრულებელი
ხელისუფლების წარმომადგენლებთან შეხვედრების გამართვის მიზნით</t>
  </si>
  <si>
    <t>„შეზღუდული შესაძლებლობების მქონე პირთა უფლებების შესახებ“ კონვენციის (CRPD) ხელშემკვრელ მხარეთა კონფერენციის მე-15 სესიაში მონაწილეობის მიზნით</t>
  </si>
  <si>
    <t>ლევან მიქელაძის სახელობის ფონდის მიერ „დემოკრატიის ხელშეწყობის ეროვნული ფონდის“ (National Endowment for Democracy, აშშ) ფინანსური მხარდაჭერით ორგანიზებულ პროექტში „ნდობის აღდგენა ქართველებსა და აფხაზებს შორის“ მონაწილეობის მიზნით</t>
  </si>
  <si>
    <t>უკრაინაში შექმნილ ვითარებასთან დაკავშირებით</t>
  </si>
  <si>
    <t>კულტურის სფეროში საერთაშორისო ურთიერთობების გასაღრმავებლად შეხვედრების გამართვის მიზნით</t>
  </si>
  <si>
    <t>„სამი ზღვის ინიციატივის“ (Three Seas Initiative) მე-7 სამიტის ფარგლებში საპარლამენტო ფორუმში მონაწილეობისა და საკანონმდებლო ორგანოს წარმომადგენლებთან შეხვედრების გამართვის მიზნით</t>
  </si>
  <si>
    <t xml:space="preserve">ოფიციალური ვიზიტის ფარგლებში საკანონმდებლო და აღმასრულებელი ხელისუფლებების წარმომადგენლებთან ორმხრივი შეხვედრების გამართვის მიზნით </t>
  </si>
  <si>
    <t>ევროპის საბჭოს პროექტის „ქალთა მიმართ ძალადობის აღსაკვეთად ინტეგრირებული მიდგომის ხელშეწყობა და გენდერული თანასწორობის გაძლიერება საქართველოში“ ფარგლებში ვიზიტით</t>
  </si>
  <si>
    <t>კალინოვსკის ფორუმში მონაწილეობის მიზნით</t>
  </si>
  <si>
    <t>ეუთოს საპარლამენტო ასამბლეის (OSCE PA) 29-ე ყოველწლიურ სესიაში მონაწილეობის მიზნით</t>
  </si>
  <si>
    <t>კავკასიური ფოლკლორისა და კულტურის ასოციაციის მიერ ორგანიზებულ „ჩვენებურების“ საერთაშორისო ფოლკლორის ფესტივალზე დასწრების მიზნით</t>
  </si>
  <si>
    <t>ფრიდრიხ ნაუმანის ფონდის ღონისძიებაში მონაწილეობის მიზნით</t>
  </si>
  <si>
    <t>Renew Europe Group-ის სამუშაო შეხვედრაში მონაწილეობის მიზნით</t>
  </si>
  <si>
    <t>ჩეხეთის რესპუბლიკის საკანონმდებლო და აღმასრულებელი ხელისუფლების მაღალი რანგის პირებთან შეხვედრების გამართვისა და ევროკავშირის ეროვნული პარლამენტების ევროპულ საქმეთა კომიტეტების კონფერენციის (COSAC) თავმჯდომარეთა სხდომაში მონაწილეობის მიზნით</t>
  </si>
  <si>
    <t>კულტურის სფეროში ურთიერთობების გასაღრმავებლად, სახელოვნებო განათლების რეფორმის მიმდინარე საკითხების განსახილველად, დარგში არსებული გამოწვევების შესასწავლად და გამოცდილების გასაზიარებლად სომხეთის რესპუბლიკის შესაბამისი უწყებების წარმომადგენლებთან ორმხრივი შეხვედრების გამართვის მიზნით</t>
  </si>
  <si>
    <t>ფრიდრიხ ნაუმანის ფონდის ღონისძიებაზე დასწრებისა და ევროპარლამენტარებთან შეხვედრების გამართვის მიზნით;                   ფრიდრიხ ნაუმანის ფონდის ღონისძიებაზე დასწრების მიზნით</t>
  </si>
  <si>
    <t>ამერიკის შეერთებული შტატების კონგრესმენის რობერტ პიტინგერის მიწვევითა და თავმჯდომარეობით ორგანიზებულ დაზვერვა-უსაფრთხოების
საპარლამენტო ფორუმში მონაწილეობის მიზნით</t>
  </si>
  <si>
    <t>ამერიკის შეერთებულ შტატებსა და ლიეტუვას შორის დიპლომატიური ურთიერთობების ას წლისთავთან დაკავშირებულ კონფერენციაში მონაწილეობის მიზნით</t>
  </si>
  <si>
    <t>გაერთიანებული ერების ორგანიზაციის ოფისში დაგეგმილ „სამოქალაქო და პოლიტიკურ უფლებათა შესახებ“ საერთაშორისო პაქტის შესრულების თაობაზე საქართველოს მე-5 პერიოდული ანგარიშის განხილვაში მონაწილეობის მიზნით</t>
  </si>
  <si>
    <t>ევროპის საბჭოს საპარლამენტო ასამბლეის (PACE) იურიდიულ საკითხთა და ადამიანის უფლებათა კომიტეტის შეხვედრაში მონაწილეობის მიზნით, როგორც ევროპის საბჭოს საპარლამენტო ასამბლეაში (PACE) მუდმივმოქმედი საპარლამენტო დელეგაციისა და ზემოაღნიშნული კომიტეტის წევრი</t>
  </si>
  <si>
    <t>ჯორჯ კ. მარშალის უსაფრთხოების კვლევების ევროპულ ცენტრში უფროსი აღმასრულებელი ორგანოების სემინარში (22-15 SES) მონაწილეობის მიზნით</t>
  </si>
  <si>
    <t>ლატვიის საკონცერტო ორგანიზაციის „Latvijas Koncerti“ გამოცდილების გაცნობის, მუსიკის სფეროში გამოცდილების გაზიარებისა და სათანადო შეხვედრების გამართვის მიზნით</t>
  </si>
  <si>
    <t>კონგრესმენ დევიდ ფრაისთან და ადამ კინზინგერთან და აშშ-ის საერთაშორისო განვითარების სააგენტოს (USAID) ოფისების წარმომადგენლებთან შეხვედრების გამართვის მიზნით</t>
  </si>
  <si>
    <t>ქალაქების ფიურტისა და ერლანგენის მერებთან შეხვედრების გამართვის მიზნით</t>
  </si>
  <si>
    <t>ევროკავშირის EU4Youth - სოციალური მეწარმეობა სომხეთსა და საქართველოში (SEAG) პროექტის ფარგლებში, საერთაშორისო არასამთავრობო ორგანიზაცია „მერსი ქორფსის“ მიერ ორგანიზებულ შეხვედრებში მონაწილეობის მიზნით</t>
  </si>
  <si>
    <t>პოლონეთის სეიმის ვიცე-მარშალის მალგოჟატა გოშიევსკას მიწვევით, საპარლამენტო კოალიციის ჩამოყალიბებაში პოლონეთის გამოცდილების გაზიარებისა და ორმხრივი ურთიერთობების განვითარების ხელშეწყობის მიზნით</t>
  </si>
  <si>
    <t>ჯორჯ მარშალის უსაფრთხოების კვლევების ევროპული ცენტრისა
(George C. Marshall European Center for Security Studies) და ამერიკის შეერთებული
შტატების წარმომადგენელთა პალატის დემოკრატიული თანამშრომლობის
კომისიის (The House Democracy Partnership (HDP) მიერ ორგანიზებულ
ღონისძიებაზე „პარლამენტარებისთვის მორგებული მრავალმხრივი სემინარი“ (The Multi-Lateral Tailored Seminar for Parliamentarians (TSP) დასწრების მიზნით</t>
  </si>
  <si>
    <t>სამუშაო ვიზიტის ფარგლებში ევროკავშირის ინსტიტუტების (ევროპული საგარეო ქმედებათა სამსახური, ევროკომისია, ევროპარლამენტი) მაღალი რანგის პირებთან ორმხრივი შეხვედრების გამართვის მიზნით</t>
  </si>
  <si>
    <t>სახელმწიფო დეპარტამენტის, სხვადასხვა ანალიტიკური და ექსპერტული ორგანიზაციების წარმომადგენლებთან შეხვედრების გამართვის მიზნით</t>
  </si>
  <si>
    <t>ყოველწლიურ ღია ევროპულ დიალოგში (OED) მონაწილეობის მიზნით</t>
  </si>
  <si>
    <t>ღია ევროპული დიალოგის (OED) მე-7 კონფერენციაში მონაწილეობის მიზნით</t>
  </si>
  <si>
    <t>სამუშაო ვიზიტის ფარგლებში ევროპარლამენტის წევრებთან შეხვედრების გამართვის მიზნით</t>
  </si>
  <si>
    <t>ევროპის საბჭოს საპარლამენტო ასამბლეის (PACE) მონიტორინგის კომიტეტის შეხვედრაში მონაწილეობის მიზნით, როგორც ევროპის საბჭოს საპარლამენტო ასამბლეაში (PACE) მუდმივმოქმედი საპარლამენტო დელეგაციის ხელმძღვანელი და ზემოაღნიშნული კომიტეტის წევრი</t>
  </si>
  <si>
    <t>ევროპის საბჭოს საპარლამენტო ასამბლეის (PACE) პოლიტიკურ საქმეთა და დემოკრატიის კომიტეტის შეხვედრაში მონაწილეობის მიზნით, როგორც ევროპის საბჭოს საპარლამენტო ასამბლეაში (PACE) მუდმივმოქმედი საპარლამენტო დელეგაციისა და ზემოაღნიშნული კომიტეტის წევრი</t>
  </si>
  <si>
    <t>ბელგრადის ევროპრაიდი 2022-ის აღსანიშნავ ღონისძიებაზე (Event for the occasion of EuroPride Belgrade 2022) დასწრების მიზნით</t>
  </si>
  <si>
    <t>ქართულ დიასპორასთან და ადგილობრივ პოლიტიკოსებთან შეხვედრების გამართვის მიზნი</t>
  </si>
  <si>
    <t>შავი ზღვის ეკონომიკური თანამშრომლობის საპარლამენტო ასამბლეის სადამკვირვებლო მისიის წარმომადგენელი ბულგარეთის საპარლამენტო არჩევნებზე</t>
  </si>
  <si>
    <t>როგორც ეუთოს საპარლამენტო ასამბლეის სადამკვირვებლო მისიის
წარმომადგენელი ბოსნია-ჰერცეგოვინას საპარლამენტო არჩევნებზე</t>
  </si>
  <si>
    <t>მთავრობისა და საკანონმდებლო ორგანოების წარმომადგენლებთან და ქართულ დიასპორასთან შეხვედრების გამართვის მიზნით</t>
  </si>
  <si>
    <t>საპარლამენტთაშორისო კავშირის (IPU) რიგით 145-ე ასამბლეაში მონაწილეობის მიზნით</t>
  </si>
  <si>
    <t>სამუშაო ვიზიტით ვარშავის უსაფრთხოების კონფერენციაში მონაწილეობის მიზნით</t>
  </si>
  <si>
    <t>როგორც ევროპის საბჭოს საპარლამენტო ასამბლეის სადამკვირვებლო მისიის წევრი ბულგარეთის ვადამდელ საპარლამენტო არჩევნებზე</t>
  </si>
  <si>
    <t>უსაფრთხოების სექტორის მართვის ჟენევის ცენტრის (DCAF) და ნატოს პარტნიორობა მშვიდობისთვის კონსორციუმის (PfPC) სამდივნოს ორგანიზებით, PfPC უსაფრთხოების სექტორის რეფორმის სამუშაო ჯგუფის (SSR WG) ფარგლებში მრგვალი მაგიდის ფორმატში შეხვედრა/დისკუსიაში თემაზე: „პარლამენტის როლის გაძლიერება უსაფრთხოების სექტორის მართვასა და ზედამხედველობაში“ მონაწილეობის მიზნით</t>
  </si>
  <si>
    <t>სამუშაო ვიზიტის ფარგლებში, საქართველოსა და საბერძნეთს შორის საპარლამენტთაშორისო ურთიერთობების გაღრმავებისა და
საქართველოს ევროკავშირში გაწევრების გზაზე საბერძნეთის მხარდაჭერის
განმტკიცების, აგრეთვე გაფართოებულ ფორმატში საბერძნეთის საკანონმდებლო და აღმასრულებელი ხელისუფლებების მაღალი რანგის წარმომადგენლებთან შეხვედრების გამართვის მიზნით</t>
  </si>
  <si>
    <t>კაზიმირ პულასკის ფონდისა და შეერთებული შტატების გერმანიის მარშალის ფონდის მიერ ორგანიზებულ ვარშავის უსაფრთხოების ფორუმში მონაწილეობის მიზნით</t>
  </si>
  <si>
    <t>საქართველოსა და უნგრეთს შორის საპარლამენტთაშორისო
ურთიერთობების გაღრმავებისა და საქართველოს ევროკავშირში გაწევრების
გზაზე უნგრეთის მხარდაჭერის განმტკიცების მიზნით</t>
  </si>
  <si>
    <t>შავი ზღვის ეკონომიკური თანამშრომლობის საპარლამენტო ასამბლეის (PABSEC)
ტექნოლოგიურ და გარემოს საკითხთა კომიტეტის სხდომაში მონაწილეობის მიზნით</t>
  </si>
  <si>
    <t>სერბეთის ეკონომისტთა ასოციაციის (Serbian Association of Economists)
მიერ ორგანიზებულ რეგიონის ფინანსთა მინისტრების, ეროვნული ბანკისა და
საგადასახადო ადმინისტრაციის ხელმძღვანელი პირების მე-9 ტრადიციულ
სამიტში − „რეგიონის ფინანსური და მონეტარული სტაბილურობა არსებული
გეოპოლიტიკური რისკების პირობებში“ (Financial and Monetary Stability of the
Region in Conditions of Pronounced Geo-Political Risks) მონაწილეობის მიზნით</t>
  </si>
  <si>
    <t>ეუთოს საპარლამენტო ასამბლეის (OSCE PA) „აბრეშუმის გზის ჯგუფისა“ და
ასამბლეის თურქეთის დელეგაციის მიერ ორგანიზებულ ეუთოს საპარლამენტო
ასამბლეის (OSCE PA) აბრეშუმის გზის მეოთხე კონფერენციაში მონაწილეობის მიზნით</t>
  </si>
  <si>
    <t>ევროპის სოციალისტური პარტიის PES (Party of European Socialists) კონგრესში, PES Women-ის ყოველწლიურ კონფერენციასა და Progressive Allaince-ის საბჭოს შეხვედრაში მონაწილეობის მიზნით</t>
  </si>
  <si>
    <t>ეუთოს საპარლამენტო ასამბლეის (OSCE PA) „აბრეშუმის გზის ჯგუფისა“ და
ასამბლეის თურქეთის დელეგაციის მიერ ორგანიზებულ ეუთოს საპარლამენტო
ასამბლეის (OSCE PA) აბრეშუმის გზის მეოთხე კონფერენციაში მონაწილეობის მიზნი</t>
  </si>
  <si>
    <t>აზერბაიჯანის მილი-მეჯლისის კულტურის კომიტეტის თავმჯდომარის მიწვევის
საფუძველზე კულტურის სფეროში ურთიერთობების გაღრმავების, სახელოვნებო
განათლების რეფორმის მიმდინარე საკითხების განხილვის, გამოცდილების
გაცნობისა და სათანადო შეხვედრების გამართვის მიზნით</t>
  </si>
  <si>
    <t>ნატოს საპარლამენტო ასამბლეის (NATO PA) მიერ ორგანიზებულ „Rose-Roth“-ის რიგით 103-ე სემინარში მონაწილეობის მიზნით</t>
  </si>
  <si>
    <t>კონფლიქტების დარეგულირების კონტექსტში ჯანდაცვის დარგში თანამშრომლობის მნიშვნელობისა და პერსპექტივების განსახილველად ამ დარგის სპეციალისტთა შეხვედრაში მონაწილეობის მიზნით</t>
  </si>
  <si>
    <t>უკრაინის უმაღლესი რადას წევრის მაქსიმ ტკაჩენკოს მიწვევით ჰუმანიტარული საკითხებისა და უკრაინაში არსებული მდგომარეობის განხილვის მიზნით</t>
  </si>
  <si>
    <t>ამერიკის შეერთებული შტატების შუალედურ არჩევნებზე ეუთოს საპარლამენტო ასამბლეის (OSCE PA) სადამკვირვებლო მისიის შემადგენლობაში</t>
  </si>
  <si>
    <t>ფრანკოფონიის საპარლამენტო ასამბლეის (APF) ევროპის რეგიონის ყოველწლიურ სესიაში მონაწილეობის მიზნით</t>
  </si>
  <si>
    <t>ევროპის ლიბერალური და დემოკრატიული პარტიის (ALDE) ღონისძიებაზე
დასწრებისა და ევროპარლამენტარებთან შეხვედრების გამართვის
მიზნით</t>
  </si>
  <si>
    <t>ოფიციალური ვიზიტის ფარგლებში საკანონმდებლო და აღმასრულებელი ხელისუფლებების წარმომადგენლებთან შეხვედრების გამართვის მიზნით</t>
  </si>
  <si>
    <t>რიგით მე-18 ზალცბურგის ევროპის სამიტზე მომხსენებლის რანგში პანელზე: „ახალი გაფართოება - უკრაინა, საქართველო, მოლდოვა“ („New Enlargement - Ukraine, Georgia, Moldova“) მონაწილეობისა და ვიზიტის ფარგლებში ქალაქ ვენაში ევროპისა და საერთაშორისო საქმეთა ფედერალური სამინისტროს გენერალურ მდივანთან, ავსტრიის პარლამენტში საგარეო ურთიერთობათა კომიტეტის თავმჯდომარესთან, ავსტრიის პარლამენტში სამხრეთ კავკასიასთან მეგობრობის ჯგუფის ხელმძღვანელთან, ავსტრიის პარლამენტის წევრთან, ყოფილი თავმჯდომარის მოადგილესთან და სავაჭროსამრეწველო პალატის გენერალურ დირექტორთან ორმხრივი შეხვედრების გამართვის მიზნით</t>
  </si>
  <si>
    <t>სლოვაკეთის პარლამენტის ევროპულ საქმეთა კომიტეტის თავმჯდომარესთან,
თავდაცვისა და უსაფრთხოების კომიტეტის თავმჯდომარესთან და სლოვაკეთის
საგარეო საქმეთა სამინისტროს სახელმწიფო მდივანთან ორმხრივი შეხვედრების
გამართვის მიზნით, აგრეთვე საქართველოს საგარეო პრიორიტეტების შესახებ
სლოვაკეთის წამყვანი სამეცნიერო-კვლევითი ცენტრის „GLOBSEC“-ის დისკუსიაში
მონაწილეობის მისაღებად</t>
  </si>
  <si>
    <t>ბალტიის ასამბლეის სესიასა და ბალტიის საბჭოს შეხვედრაში მონაწილეობის მისაღებად</t>
  </si>
  <si>
    <t>ამერიკის შეერთებული შტატების კონგრესის შუალედურ არჩევნებზე ეუთოს საპარლამენტო ასამბლეის (OSCE PA) სადამკვირვებლო მისიის შემადგენლობაში, როგორც ეუთოს საპარლამენტო ასამბლეის (OSCE PA) მუდმივმოქმედი დელეგაციის წევრი</t>
  </si>
  <si>
    <t>ტაილანდის სამეფოს პარლამენტისა და მთავრობის ოფიციალურ პირებთან
შეხვედრების გამართვის მიზნით</t>
  </si>
  <si>
    <t>ლიეტუვის სეიმასისა და ჰიალმარსონის ფონდის მიერ ორგანიზებულ კონფერენციაზე „კორუფცია და ავტორიტარიზმი“ დასწრების მიზნით</t>
  </si>
  <si>
    <t>ევროპის საბჭოს ღონისძიებაზე „World Forum for Democracy“ მონაწილეობის მიღების მიზნით</t>
  </si>
  <si>
    <t>ეუთოს საპარლამენტო ასამბლეის ახალგაზრდა პარლამენტართა არაფორმალური ქსელის შეხვედრაზე დასწრების მიზნით</t>
  </si>
  <si>
    <t>არჩევნების სადამკვირვებლო პროგრამაში მონაწილეობის მიღებისა და ამერიკის
შეერთებულ შტატებში ქართული დიასპორის წარმომადგენლებთან შეხვედრების
გამართვის მიზნით</t>
  </si>
  <si>
    <t>ენერგეტიკული გაერთიანების საპარლამენტო პლენუმის სხდომასა და
სამუშაო შეხვედრაში მონაწილეობის მიზნით</t>
  </si>
  <si>
    <t>კავკასიის გარემოსდაცვითი არასამთავრობო ორგანიზაციების ქსელის
(CENN) მიერ ტყის მდგრადი მართვის საკითხებზე ორგანიზებული საინფორმაციო
ტურის ფარგლებში ავსტრიის სოფლის მეურნეობის, ტყის, რეგიონებისა და წყლის
რესურსების მართვის ფედერალური სამინისტროს (BML), ავსტრიის ფედერალური
ტყეების (OBF), სამეცნიერო ორგანიზაციების, კერძო სექტორის, ბუნებრივი
რესურსებისა და ცოცხალი სამყაროს მეცნიერებათა უნივერსიტეტის (BOKU), ტყის
კვლევების ფედერალური ცენტრის (BFW), ბუნებრივი საფრთხეების ინსტიტუტისა
და კარავანკენის გეოლოგიური პარკის წარმომადგენლებთან შეხვედრების
გამართვის მიზნით</t>
  </si>
  <si>
    <t>კორუფციისა და ავტორიტარიზმის შესახებ იარლ ჰიალმარსონის ფონდის კონფერენციაზე დასწრების მიზნით</t>
  </si>
  <si>
    <t>ევროპის საბჭოს საპარლამენტო ასამბლეის (PACE) იურიდიული კომიტეტის შეხვედრაში მონაწილეობის მიღების მიზნით</t>
  </si>
  <si>
    <t>ისლანდიის რესპუბლიკის პარლამენტის კულტურის კომიტეტთან, კულტურის მინისტრთან, კულტურის სფეროს წარმომადგენლებთან შეხვედრების გამართვისა და რეიკიავიკის გლობალურ ფორუმზე სახელწოდებით − „ლიდერი ქალები“
მონაწილეობის მიღებისა და სიტვყით გამოსვლის მიზნით</t>
  </si>
  <si>
    <t>ჩეხეთის რესპუბლიკის საკანონმდებლო და აღმასრულებელი ხელისუფლების
მაღალი რანგის პირებთან ორმხრივი შეხვედრების გამართვისა და ევროკავშირის
ეროვნული პარლამენტების ევროპულ საქმეთა კომიტეტების კონფერენციის
(COSAC) პლენარულ სხდომაში მონაწილეობის მიღების მიზნით</t>
  </si>
  <si>
    <t>ჩეხეთის რესპუბლიკის საკანონმდებლო და აღმასრულებელი
ხელისუფლების მაღალი რანგის პირებთან ორმხრივი შეხვედრების გამართვის
მიზნით</t>
  </si>
  <si>
    <t>ეუთო/ოდირის ახალგაზრდა ქალთა პოლიტიკური აკადემიის ღონისძიებაზე დასწრების მიზნით</t>
  </si>
  <si>
    <t>საერთაშორისო ორგანიზაციებში ჯანდაცვის
საკითხების განხილვისა და ქართული დიასპორის წარმომადგენლებთან
შეხვედრის გამართვის მიზნით</t>
  </si>
  <si>
    <t>უელსის პარლამენტის წარმომადგენლებთან შეხვედრების გამართვის მიზნით</t>
  </si>
  <si>
    <t>ნატოს საპარლამენტო ასამბლეის (NATO PA) რიგით 68-ე წლიურ სხდომაში მონაწილეობის მიღების მიზნით</t>
  </si>
  <si>
    <t>შეზღუდული შესაძლებლობების მქონე პირებთან დაკავშირებულ დუბაის მისაწვდომობის მე-4 გამოფენაზე „AccessAbilities Expo“ დასწრების მიზნით</t>
  </si>
  <si>
    <t>ესპანეთის სამეფოსა და პორტუგალიის საკანონმდებლო და აღმასრულებელი ხელისუფლების წარმომადგენლებთან შეხვედრების გამართვის მიზნით</t>
  </si>
  <si>
    <t>ევროპარლამენტის პლენარულ სესიაზე დასწრების, აგრეთვე საქართველოს საკითხზე მომუშავე ევროპარლამენტისწევრებსა და ევროპარლამენტში სხვადასხვა პოლიტიკური ჯგუფის წარმომადგენლებთან შეხვედრების გამართვის მიზნით</t>
  </si>
  <si>
    <t>დიდი ბრიტანეთის საერთაშორისო კონფერენციაზე „Globalize დიდი ბრიტანეთი“ დასწრების მიზნით</t>
  </si>
  <si>
    <t>ნიდერლანდის სამეფოსა და ლუქსემბურგის დიდ საჰერცოგოს საკანონმდებლო და
აღმასრულებელი ხელისუფლების წარმომადგენლებთან შეხვედრების გამართვის მიზნით</t>
  </si>
  <si>
    <t>ევროპის საბჭოს საპარლამენტო ასამბლეის (PACE) მუდმივმოქმედი კომიტეტის შეხვედრაში მონაწილეობის მიზნით</t>
  </si>
  <si>
    <t>ეუთოს საპარლამენტო ასამბლეის (OSCE PA) შემოდგომის სხდომაში მონაწილეობის მიზნით</t>
  </si>
  <si>
    <t>კონფერენციაში „ევროკავშირის გაფართოება და აღმოსავლეთის
პარტნიორობა: ევროპის ახალი გეოპოლიტიკური რეალობა“ მონაწილეობის
მიზნით</t>
  </si>
  <si>
    <t>გაეროს სურსათისა და სოფლის მეურნეობის ორგანიზაციის (UN FAO) ევროპისა და ცენტრალური აზიის რეგიონული ოფისის მიერ ორგანიზებულ სემინარში „რეგიონული სემინარი გენდერისა და სოციალური დაცვის საკითხებზე“ მონაწილეობის მიზნით</t>
  </si>
  <si>
    <t>საკანონმდებლო და აღმასრულებელი ხელისუფლებების წარმომადგენლებთან შეხვედრების გამართვის მიზნით</t>
  </si>
  <si>
    <t>სლოვენიის საკანონმდებლო ორგანოს წარმომადგენლებთან შეხვედრების გამართვის მიზნით</t>
  </si>
  <si>
    <t>შავი ზღვის ეკონომიკური თანამშრომლობის საპარლამენტო ასამბლეის (PABSEC) რიგით მე-60 გენერალურ ასამბლეაში მონაწილეობის მიზნით</t>
  </si>
  <si>
    <t>ევროკავშირის ინსტიტუტების მაღალი რანგის პირებთან ორმხრივი შეხვედრების გამართვის მიზნით; შვედეთის პარლამენტში ევროპულ საქმეთა და თავდაცვის კომიტეტების თავმჯდომარეებთან, შვედეთის პარლამენტში საქართველოსთან მეგობრობის ჯგუფის თავმჯდომარესთან და შვედეთის საგარეო საქმეთა სამინისტროს აღმოსავლეთ პარტნიორობის საკითხებში ელჩთან ორმხრივი შეხვედრების გამართვის მიზნით</t>
  </si>
  <si>
    <t>სამუშაო ვიზიტით, დაზვერვა-უსაფრთხოების საპარლამენტო ფორუმში
მონაწილეობის მიზნით</t>
  </si>
  <si>
    <t>ევროპის ლიბერალური და დემოკრატიული პარტიის (ALDE) ღონისძიებაზე დასწრების მიზნი</t>
  </si>
  <si>
    <t>ევროპის საბჭოს საპარლამენტო ასამბლეის (PACE) იურიდიულ საკითხთა და ადამიანის უფლებათა კომიტეტის შეხვედრაში მონაწილეობის მიზნით</t>
  </si>
  <si>
    <t>პროექტის „ევროკავშირი გენდერული თანასწორობისათვის: რეფორმების ტექნიკური ჯგუფი“ ფარგლებში, გაცნობით ვიზიტში მონაწილეობის მიზნით</t>
  </si>
  <si>
    <t>კატარის პარლამენტის წევრებთან შეხვედრების გამართვის მიზნით, როგორც კატარის სახელმწიფოს პარლამენტთან მეგობრობის ჯგუფის ხელმძღვანელი</t>
  </si>
  <si>
    <t>ვენეციის კომისიის 133-ე პლენარულ სესიაში მონაწილეობის მიზნით</t>
  </si>
  <si>
    <t>ამერიკის უკრაინული კონგრესის კომიტეტის (UCCA)  წარმომადგენლებთან შეხვედრების გამართვისა და უკრაინაში არსებული ვითარების გაცნობის მიზნით</t>
  </si>
  <si>
    <t>31.01-04.02</t>
  </si>
  <si>
    <t>30.01-05.02</t>
  </si>
  <si>
    <t>31.01-02.02</t>
  </si>
  <si>
    <t>31.01-03.02</t>
  </si>
  <si>
    <t>05.02-09.02</t>
  </si>
  <si>
    <t>07.02-10.02</t>
  </si>
  <si>
    <t>06.03-06.03</t>
  </si>
  <si>
    <t>06.03-15.03</t>
  </si>
  <si>
    <t>06.03-08.03</t>
  </si>
  <si>
    <t>08.03-10.03</t>
  </si>
  <si>
    <t>07.03-09.03</t>
  </si>
  <si>
    <t>09.03-11.03</t>
  </si>
  <si>
    <t>06.03-09.03</t>
  </si>
  <si>
    <t>06.03-10.03</t>
  </si>
  <si>
    <t>07.03-10.03</t>
  </si>
  <si>
    <t>26.03-01.04</t>
  </si>
  <si>
    <t>27.03-01.04</t>
  </si>
  <si>
    <t>31.03-03.04</t>
  </si>
  <si>
    <t>07.04-10.04</t>
  </si>
  <si>
    <t>05.04-07.04</t>
  </si>
  <si>
    <t>05.04-08.04</t>
  </si>
  <si>
    <t>31.03-06.04</t>
  </si>
  <si>
    <t>06.04-09.04</t>
  </si>
  <si>
    <t>07.04-09.04</t>
  </si>
  <si>
    <t>28.04-01.05</t>
  </si>
  <si>
    <t>02.05-05.05</t>
  </si>
  <si>
    <t>05.05-08.05</t>
  </si>
  <si>
    <t>22.04-01.05</t>
  </si>
  <si>
    <t>04.05-07.05</t>
  </si>
  <si>
    <t>01.05-08.05</t>
  </si>
  <si>
    <t>01.05-05.05</t>
  </si>
  <si>
    <t>08.05-10.05</t>
  </si>
  <si>
    <t>03.05-05.05</t>
  </si>
  <si>
    <t>06.05-08.05</t>
  </si>
  <si>
    <t>01.06-03.06</t>
  </si>
  <si>
    <t>28.05-01.06</t>
  </si>
  <si>
    <t>31.05-02.06</t>
  </si>
  <si>
    <t>30.05-01.06</t>
  </si>
  <si>
    <t>04.06-09.06</t>
  </si>
  <si>
    <t>08.06-09.06</t>
  </si>
  <si>
    <t>06.06-08.06</t>
  </si>
  <si>
    <t>25.06-01.07</t>
  </si>
  <si>
    <t>03.07-07.07</t>
  </si>
  <si>
    <t>25.06-05.07</t>
  </si>
  <si>
    <t>03.07-06.07</t>
  </si>
  <si>
    <t>02.07-06.07</t>
  </si>
  <si>
    <t>02.07-04.07</t>
  </si>
  <si>
    <t>04.07-09.07</t>
  </si>
  <si>
    <t>04.07-05.07</t>
  </si>
  <si>
    <t>04.04-07.07</t>
  </si>
  <si>
    <t>04.07-07.07</t>
  </si>
  <si>
    <t>08.07-10.07</t>
  </si>
  <si>
    <t>03.07-05.07</t>
  </si>
  <si>
    <t>07.07-12.07</t>
  </si>
  <si>
    <t>07.07-08.07</t>
  </si>
  <si>
    <t>03.08-05.08</t>
  </si>
  <si>
    <t>30.07-03.08</t>
  </si>
  <si>
    <t>04.09-06.09</t>
  </si>
  <si>
    <t>02.09-07.09</t>
  </si>
  <si>
    <t>03.09-08.09</t>
  </si>
  <si>
    <t>06.09-09.09</t>
  </si>
  <si>
    <t>27.08-03.09</t>
  </si>
  <si>
    <t>27.08-01.09</t>
  </si>
  <si>
    <t>03.09-11.09</t>
  </si>
  <si>
    <t>08.09-11.09</t>
  </si>
  <si>
    <t>06.09-08.09</t>
  </si>
  <si>
    <t>04.09-07.09</t>
  </si>
  <si>
    <t>04.09-08.09</t>
  </si>
  <si>
    <t>06.09-20.09</t>
  </si>
  <si>
    <t>06.09-22.09</t>
  </si>
  <si>
    <t>06.09-07.09</t>
  </si>
  <si>
    <t>29.09-01.10</t>
  </si>
  <si>
    <t>02.10-06.10</t>
  </si>
  <si>
    <t>28.09-01.10</t>
  </si>
  <si>
    <t>02.10-04.10</t>
  </si>
  <si>
    <t>09.10-11.10</t>
  </si>
  <si>
    <t>08.10-11.10</t>
  </si>
  <si>
    <t>08.10-14.10</t>
  </si>
  <si>
    <t>06.10-10.10</t>
  </si>
  <si>
    <t>03.10-04.10</t>
  </si>
  <si>
    <t>04.10-07.10</t>
  </si>
  <si>
    <t>06.10-08.10</t>
  </si>
  <si>
    <t>04.10-06.10</t>
  </si>
  <si>
    <t>28.10-01.11</t>
  </si>
  <si>
    <t>29.10-01.11</t>
  </si>
  <si>
    <t>07.11-11.11</t>
  </si>
  <si>
    <t>03.11-06.11</t>
  </si>
  <si>
    <t>06.11-10.11</t>
  </si>
  <si>
    <t>07.11-10.11</t>
  </si>
  <si>
    <t>09.11-12.11</t>
  </si>
  <si>
    <t>08.11-12.11</t>
  </si>
  <si>
    <t>07.11-12.11</t>
  </si>
  <si>
    <t>06.11-09.11</t>
  </si>
  <si>
    <t>06.11-08.11</t>
  </si>
  <si>
    <t>08.11-10.11</t>
  </si>
  <si>
    <t>08.11-11.11</t>
  </si>
  <si>
    <t>30.11-03.12</t>
  </si>
  <si>
    <t>27.11-01.12</t>
  </si>
  <si>
    <t>28.11-01.12</t>
  </si>
  <si>
    <t>05.12-08.12</t>
  </si>
  <si>
    <t>29.11-02.12</t>
  </si>
  <si>
    <t>04.12-06.12</t>
  </si>
  <si>
    <t>29.11-01.12</t>
  </si>
  <si>
    <t>03.12-06.12</t>
  </si>
  <si>
    <t>06.12-09.12</t>
  </si>
  <si>
    <t>01.12-03.12</t>
  </si>
  <si>
    <t>05.12-07.12</t>
  </si>
  <si>
    <t>04.12-08.12</t>
  </si>
  <si>
    <t>09.12-12.12</t>
  </si>
  <si>
    <t>09.12-11.12</t>
  </si>
  <si>
    <t>08.12-12.12</t>
  </si>
  <si>
    <t>ევროპის საბჭოს საპარლამენტო ასამბლეის ადამიანის უფლებათა ევროპული სასამართლოს მოსამართლეთა არჩევის კომიტეტის სხდომაში მონაწილეობა</t>
  </si>
  <si>
    <t>02.05-03.05</t>
  </si>
  <si>
    <t>05.05-10.05</t>
  </si>
  <si>
    <t>06.05-09.05</t>
  </si>
  <si>
    <t>06.05-07.05</t>
  </si>
  <si>
    <t>07.05-09.05</t>
  </si>
  <si>
    <t>07.05-08.05</t>
  </si>
  <si>
    <t>09.09-11.09</t>
  </si>
  <si>
    <t>01.12-04.12</t>
  </si>
  <si>
    <t>05.02-10.02</t>
  </si>
  <si>
    <t>27.01-04.02</t>
  </si>
  <si>
    <t>66-ე ყოველწლიურ ეროვნული ლოცვის საუზმესა და სხვა სპეციალურ ღონისძიებებში მონაწილეობა</t>
  </si>
  <si>
    <t>30.01-01.02</t>
  </si>
  <si>
    <t>04.02-10.02</t>
  </si>
  <si>
    <t>03.02-11.02</t>
  </si>
  <si>
    <t>07.02-09.02</t>
  </si>
  <si>
    <t>27.02-02.03</t>
  </si>
  <si>
    <t>07.02-27.02</t>
  </si>
  <si>
    <t>26.02-01.03</t>
  </si>
  <si>
    <t>27.02-01.03</t>
  </si>
  <si>
    <t>28.02-03.03</t>
  </si>
  <si>
    <t>26.02-02.03</t>
  </si>
  <si>
    <t>01.03-03.03</t>
  </si>
  <si>
    <t>01.03-04.03</t>
  </si>
  <si>
    <t>04.03-10.03</t>
  </si>
  <si>
    <t>28.03-02.04</t>
  </si>
  <si>
    <t>01.04-05.04</t>
  </si>
  <si>
    <t>29.03-01.04</t>
  </si>
  <si>
    <t>08.04-14.04</t>
  </si>
  <si>
    <t>08.04-10.04</t>
  </si>
  <si>
    <t>08.04-11.04</t>
  </si>
  <si>
    <t>09.04-11.04</t>
  </si>
  <si>
    <t>09.04-16.04</t>
  </si>
  <si>
    <t>06.05-11.05</t>
  </si>
  <si>
    <t>07.05-15.05</t>
  </si>
  <si>
    <t>07.05-9.05</t>
  </si>
  <si>
    <t>07.05-10.05</t>
  </si>
  <si>
    <t>08.05-11.05</t>
  </si>
  <si>
    <t>27.05-02.06</t>
  </si>
  <si>
    <t>03.06-06.06</t>
  </si>
  <si>
    <t>04.06-05.06</t>
  </si>
  <si>
    <t>07.06-09.06</t>
  </si>
  <si>
    <t>05.06-08.06</t>
  </si>
  <si>
    <t>03.06-05.06</t>
  </si>
  <si>
    <t>07.06-08.06</t>
  </si>
  <si>
    <t>03.06-09.06</t>
  </si>
  <si>
    <t>06.06-07.06</t>
  </si>
  <si>
    <t>04.06-06.06</t>
  </si>
  <si>
    <t>08.06-10.06</t>
  </si>
  <si>
    <t>30.06-03.07</t>
  </si>
  <si>
    <t>22.06-05.07</t>
  </si>
  <si>
    <t>01.07-04.07</t>
  </si>
  <si>
    <t>08.07-14.07</t>
  </si>
  <si>
    <t>09.07-12.07</t>
  </si>
  <si>
    <t>07.07-11.07</t>
  </si>
  <si>
    <t>06.07-12.07</t>
  </si>
  <si>
    <t>01.07-03.07</t>
  </si>
  <si>
    <t>09.07-14.07</t>
  </si>
  <si>
    <t>07.07-10.07</t>
  </si>
  <si>
    <t>08.07-12.07</t>
  </si>
  <si>
    <t>07.07-14.07</t>
  </si>
  <si>
    <t>02.08-07.08</t>
  </si>
  <si>
    <t>04.08-25.08</t>
  </si>
  <si>
    <t>02.09-05.09</t>
  </si>
  <si>
    <t>08.07-13.09</t>
  </si>
  <si>
    <t>31.08-03.09</t>
  </si>
  <si>
    <t>05.09-07.09</t>
  </si>
  <si>
    <t>08.09-10.09</t>
  </si>
  <si>
    <t>07.09-11.09</t>
  </si>
  <si>
    <t>05.09-16.09</t>
  </si>
  <si>
    <t>03.10-06.10</t>
  </si>
  <si>
    <t>02.10-07.10</t>
  </si>
  <si>
    <t>28.09-02.10</t>
  </si>
  <si>
    <t>07.11-09.11</t>
  </si>
  <si>
    <t>30.09-05.10</t>
  </si>
  <si>
    <t>30.09-03.10</t>
  </si>
  <si>
    <t>01.10-04.10</t>
  </si>
  <si>
    <t>01.10-11.10</t>
  </si>
  <si>
    <t>26.09-01.10</t>
  </si>
  <si>
    <t>29.09-02.10</t>
  </si>
  <si>
    <t>03.10-05.10</t>
  </si>
  <si>
    <t>07.10-12.10</t>
  </si>
  <si>
    <t>07.10-13.10</t>
  </si>
  <si>
    <t>07.10.16.10</t>
  </si>
  <si>
    <t>09.10-10.10</t>
  </si>
  <si>
    <t>04.11-08.11</t>
  </si>
  <si>
    <t>02.11-15.11</t>
  </si>
  <si>
    <t>08.12-11.12</t>
  </si>
  <si>
    <t>01.12-11.12</t>
  </si>
  <si>
    <t>04.12-07.12</t>
  </si>
  <si>
    <t>ეუთოს საპარლამენტო ასამბლეაში აბრეშუმის მხარდამჭერი ჯგუფის საერთაშორისო კონფერენცია</t>
  </si>
  <si>
    <t>შავი ზღვის ეკონომიკური თანამშრომლობის საპარლამენტო ასამბლეის 25 წლის იუბილესთან დაკავშირეულ ღონისძიებაში მონაწილეობა</t>
  </si>
  <si>
    <t xml:space="preserve">მართლმადიდებლობის საპარლამენტთაშორისო ასამბლეის 25 წლისთავისადმი მიძღვნილ საიუბილეო ღონისძიებაში მონაწილეობა </t>
  </si>
  <si>
    <t>07.01-08.01</t>
  </si>
  <si>
    <t>02.06-04.06</t>
  </si>
  <si>
    <t>07.08-09.08</t>
  </si>
  <si>
    <t>31.10-03.11</t>
  </si>
  <si>
    <t>08.01-12.01</t>
  </si>
  <si>
    <t>02.01-05.01</t>
  </si>
  <si>
    <t>02.02-05.02</t>
  </si>
  <si>
    <t>26.01-02.02</t>
  </si>
  <si>
    <t>27.01-01.02</t>
  </si>
  <si>
    <t>27.01-02.02</t>
  </si>
  <si>
    <t>04.02-05.02</t>
  </si>
  <si>
    <t>31.01-09.02</t>
  </si>
  <si>
    <t>03.02-09.02</t>
  </si>
  <si>
    <t>03.02-05.02</t>
  </si>
  <si>
    <t>02.03-05.03</t>
  </si>
  <si>
    <t>09.03-16.03</t>
  </si>
  <si>
    <t>01.03-02.03</t>
  </si>
  <si>
    <t>05.03-07.03</t>
  </si>
  <si>
    <t>30.03-01.04</t>
  </si>
  <si>
    <t>29.02-02.04</t>
  </si>
  <si>
    <t>29.03-04.04</t>
  </si>
  <si>
    <t>31.03-04.04</t>
  </si>
  <si>
    <t>01.04-02.04</t>
  </si>
  <si>
    <t>31.03-02.04</t>
  </si>
  <si>
    <t>03.04-07.04</t>
  </si>
  <si>
    <t>07.04-12.04</t>
  </si>
  <si>
    <t>07.04-11.04</t>
  </si>
  <si>
    <t>07.04-9.04</t>
  </si>
  <si>
    <t>06.04-10.04</t>
  </si>
  <si>
    <t>06.04-9.04</t>
  </si>
  <si>
    <t>07.04-13.04</t>
  </si>
  <si>
    <t>09.04-10.04</t>
  </si>
  <si>
    <t>29.04-06.05</t>
  </si>
  <si>
    <t>04.05-05.05</t>
  </si>
  <si>
    <t>05.05-07.05</t>
  </si>
  <si>
    <t>31.05-03.06</t>
  </si>
  <si>
    <t>31.05-04.06</t>
  </si>
  <si>
    <t>01.06-08.06</t>
  </si>
  <si>
    <t>01.06-07.06</t>
  </si>
  <si>
    <t>01.06-11.06</t>
  </si>
  <si>
    <t>03.06-11.06</t>
  </si>
  <si>
    <t>04.07-11.07</t>
  </si>
  <si>
    <t>01.06-04.06</t>
  </si>
  <si>
    <t>02.06-06.06</t>
  </si>
  <si>
    <t>05.06-07.06</t>
  </si>
  <si>
    <t>05.06-10.06</t>
  </si>
  <si>
    <t>04.06-07.06</t>
  </si>
  <si>
    <t>07.06-10.06</t>
  </si>
  <si>
    <t>09.06-15.06</t>
  </si>
  <si>
    <t>06.06-13.06</t>
  </si>
  <si>
    <t>03.07-08.07</t>
  </si>
  <si>
    <t>29.06-01.07</t>
  </si>
  <si>
    <t>02.07-09.07</t>
  </si>
  <si>
    <t>05.07-08.07</t>
  </si>
  <si>
    <t>20.07-04.08</t>
  </si>
  <si>
    <t>05.09-10.09</t>
  </si>
  <si>
    <t>01.09-02.09</t>
  </si>
  <si>
    <t>31.08-02.09</t>
  </si>
  <si>
    <t>05.09-06.09</t>
  </si>
  <si>
    <t>29.08--07.09</t>
  </si>
  <si>
    <t>09.09-12.09</t>
  </si>
  <si>
    <t>29.09-04.10</t>
  </si>
  <si>
    <t>02.10-05.10</t>
  </si>
  <si>
    <t>07.10-10.10</t>
  </si>
  <si>
    <t>09.10-12.10</t>
  </si>
  <si>
    <t>06.10-12.10</t>
  </si>
  <si>
    <t>03.10-10.10</t>
  </si>
  <si>
    <t>08.10-10.10</t>
  </si>
  <si>
    <t>03.11-08.11</t>
  </si>
  <si>
    <t>30.10-01.11</t>
  </si>
  <si>
    <t>27.10-01.11</t>
  </si>
  <si>
    <t>05.11-08.11</t>
  </si>
  <si>
    <t>30.10-02.11</t>
  </si>
  <si>
    <t>04.11-07.11</t>
  </si>
  <si>
    <t>04.11-06.11</t>
  </si>
  <si>
    <t>02.11-08.11</t>
  </si>
  <si>
    <t>03.11-05.11</t>
  </si>
  <si>
    <t>05.11-07.11</t>
  </si>
  <si>
    <t>04.11-05.11</t>
  </si>
  <si>
    <t>05.11-11.11</t>
  </si>
  <si>
    <t>05.12-09.12</t>
  </si>
  <si>
    <t>02.12-07.12</t>
  </si>
  <si>
    <t>09.12-20.12</t>
  </si>
  <si>
    <t>08.12-9.12</t>
  </si>
  <si>
    <t>09.12-14.12</t>
  </si>
  <si>
    <t>ზუგდიდი, ხობი, ბათუმი, ლაგოდეხი</t>
  </si>
  <si>
    <t>04.05-05.04</t>
  </si>
  <si>
    <t>08.04-09.04</t>
  </si>
  <si>
    <t>30.04-03.05</t>
  </si>
  <si>
    <t>02.05.</t>
  </si>
  <si>
    <t>08.05-13.05</t>
  </si>
  <si>
    <t>29.07-02.08</t>
  </si>
  <si>
    <t xml:space="preserve">01.10. </t>
  </si>
  <si>
    <t>04.10.</t>
  </si>
  <si>
    <t>08.02-10.02</t>
  </si>
  <si>
    <t>02.02-09.02</t>
  </si>
  <si>
    <t>02.02-04.02</t>
  </si>
  <si>
    <t>02.02-06.02</t>
  </si>
  <si>
    <t>03.02-04.02</t>
  </si>
  <si>
    <t>04.02-07.02</t>
  </si>
  <si>
    <t>05.02-12.02</t>
  </si>
  <si>
    <t>09.02-13.02</t>
  </si>
  <si>
    <t>03.03-06.03</t>
  </si>
  <si>
    <t>03.03-05.03</t>
  </si>
  <si>
    <t>02.03-03.03</t>
  </si>
  <si>
    <t>04.03-06.03</t>
  </si>
  <si>
    <t>02.03-09.03</t>
  </si>
  <si>
    <t>01.03-05.03</t>
  </si>
  <si>
    <t>02.03-04.03</t>
  </si>
  <si>
    <t>07.03-14.03</t>
  </si>
  <si>
    <t>07.09-12.09</t>
  </si>
  <si>
    <t>3.03-04.03</t>
  </si>
  <si>
    <t>06.08-07.08</t>
  </si>
  <si>
    <t>09.08-12.08</t>
  </si>
  <si>
    <t>03.04-05.04</t>
  </si>
  <si>
    <t>06.06-09.06</t>
  </si>
  <si>
    <t>03.06-10.06</t>
  </si>
  <si>
    <t>21.06-05.07</t>
  </si>
  <si>
    <t>28.06-09.07</t>
  </si>
  <si>
    <t>04.07-12.07</t>
  </si>
  <si>
    <t>28.08-04.09</t>
  </si>
  <si>
    <t>05.10-07.10</t>
  </si>
  <si>
    <t>07.10-08.10</t>
  </si>
  <si>
    <t>01.11-06.11</t>
  </si>
  <si>
    <t>27.10-05.11</t>
  </si>
  <si>
    <t>06.11-14.11</t>
  </si>
  <si>
    <t>09.11-10.11</t>
  </si>
  <si>
    <t>04.12-09.12</t>
  </si>
  <si>
    <t>02.12-08.12</t>
  </si>
  <si>
    <t>06.12-10.12</t>
  </si>
  <si>
    <t>05.12-11.12</t>
  </si>
  <si>
    <t>07.12-9.12</t>
  </si>
  <si>
    <t>იუნესკოს მიერ კეთილი ნების ელჩებისათვის ორგანიზებულ საერთაშორისო კონფერენციაში მონაწილეობის და 6 ნოემბრიდან 14 ნოემბრის ჩათვლით, მაღალი დონის
შეხვედრების გამართვის მიზნით, ხოლო ბელგიის სამეფოში (ქალაქ ბრიუსელში) 2021 წლის 1 ნოემბრიდან 5 ნოემბრის ჩათვლით, ბელგიის ფედერალურ პარლამენტში საქართველოს მეგობრობის ჯგუფის წევრებთან, ფლანდრიისა და ვალონიის საკანონმდებლო და აღმასრულებელი ხელისუფლების, ბელგიის სამეფოს კულტურის სფეროს, სხვადასხვა პროფილის ფონდებისა და ორგანიზაციების, ევროკომისიისა და ევროპარლამენტის წარმომადგენლებთან შეხვედრების გამართვის, აგრეთვე ევროპალია 2023-ისათვის მზადების თემატიკის განხილვის მიზნით</t>
  </si>
  <si>
    <t>საქართველოში გაეროს წარმომადგენლობის მიერ ორგანიზებულ კონფერენციაში თემაზე „კონფლიქტი არჩევნების შემდგომ პერიოდში“ მონაწილეობის მისაღებად, როგორც საქართველოს პარლამენტის ტერიტორიული მთლიანობის აღდგენისა და დეოკუპაციის საკითხებთან დაკავშირებული დროებითი კომისიის თავმჯდომარე</t>
  </si>
  <si>
    <t>30.06-02.07</t>
  </si>
  <si>
    <t>29.06-02.07</t>
  </si>
  <si>
    <t>01.02-04.02</t>
  </si>
  <si>
    <t>03.02-06.02</t>
  </si>
  <si>
    <t>08.02-12.02</t>
  </si>
  <si>
    <t>06.02-13.02</t>
  </si>
  <si>
    <t>08.02-11.02</t>
  </si>
  <si>
    <t>09.02-11.02</t>
  </si>
  <si>
    <t>03.03-09.03</t>
  </si>
  <si>
    <t>06.03-11.03</t>
  </si>
  <si>
    <t>04.04-05.04</t>
  </si>
  <si>
    <t>03.04-11.04</t>
  </si>
  <si>
    <t>05.04-11.04</t>
  </si>
  <si>
    <t>01.04-04.04</t>
  </si>
  <si>
    <t>06.04-08.04</t>
  </si>
  <si>
    <t>05.04-06.04</t>
  </si>
  <si>
    <t>02.05-07.05</t>
  </si>
  <si>
    <t>03.05-07.05</t>
  </si>
  <si>
    <t>01.05-07.05</t>
  </si>
  <si>
    <t>26.04-08.05</t>
  </si>
  <si>
    <t>27.05-09.05</t>
  </si>
  <si>
    <t>29.04-08.05</t>
  </si>
  <si>
    <t>29.05-02.06</t>
  </si>
  <si>
    <t>29.05-01.06</t>
  </si>
  <si>
    <t>30.05-03.06</t>
  </si>
  <si>
    <t>01.06-05.06</t>
  </si>
  <si>
    <t>25.05-05.06</t>
  </si>
  <si>
    <t>09.06-12.06</t>
  </si>
  <si>
    <t>09.06-11.06</t>
  </si>
  <si>
    <t>28.06-01.07</t>
  </si>
  <si>
    <t>06.06-10.06</t>
  </si>
  <si>
    <t>06.06-11.06</t>
  </si>
  <si>
    <t>01.07-06.07</t>
  </si>
  <si>
    <t>01.07-07.07</t>
  </si>
  <si>
    <t>30.06-04.07</t>
  </si>
  <si>
    <t>26.06-02.07</t>
  </si>
  <si>
    <t>05.07-09.07</t>
  </si>
  <si>
    <t>05.07-10.07</t>
  </si>
  <si>
    <t>30.06-07.07</t>
  </si>
  <si>
    <t>06.07-08.07</t>
  </si>
  <si>
    <t>09.07-19.07</t>
  </si>
  <si>
    <t>09.08-13.08</t>
  </si>
  <si>
    <t>08.08-10.08</t>
  </si>
  <si>
    <t>03.09-07.09</t>
  </si>
  <si>
    <t>30.08-02.09</t>
  </si>
  <si>
    <t>29.08-01.09</t>
  </si>
  <si>
    <t>30.08-03.09</t>
  </si>
  <si>
    <t>06.09-10.09</t>
  </si>
  <si>
    <t>01.10-03.10</t>
  </si>
  <si>
    <t>25.09-01.10</t>
  </si>
  <si>
    <t>29.09-03.10</t>
  </si>
  <si>
    <t>04.10-05.10</t>
  </si>
  <si>
    <t>30.09-07.10</t>
  </si>
  <si>
    <t>09.10-15.10</t>
  </si>
  <si>
    <t>04.11-11.11</t>
  </si>
  <si>
    <t>04.11-13.11</t>
  </si>
  <si>
    <t>04.11-09.11</t>
  </si>
  <si>
    <t>05.11-12.11</t>
  </si>
  <si>
    <t>06.11-11.11</t>
  </si>
  <si>
    <t>06.11-9.11</t>
  </si>
  <si>
    <t>05.11-14.11</t>
  </si>
  <si>
    <t>29.11-08.12</t>
  </si>
  <si>
    <t>29.11-04.12</t>
  </si>
  <si>
    <t>07.12-10.12</t>
  </si>
  <si>
    <t>09.12-10.12</t>
  </si>
  <si>
    <t>05.12-06.12</t>
  </si>
  <si>
    <t>05.12-10.12</t>
  </si>
  <si>
    <t>შვეიცარიის კონფედერაციის საგარეო საქმეთა სამინისტროსა და კოფი ანანის ფონდის მიერ ორგანიზებულ საერთაშორისო დისკუსიაში „არჩევნები მშვიდობისათვის“ მონაწილეობის მიღების მიზნით</t>
  </si>
  <si>
    <t>შემოქმედებითი ინდუსტრიების საერთაშორისო ფორუმში მონაწილეობის მიზნით</t>
  </si>
  <si>
    <t xml:space="preserve"> ევროპის საბჭოს საპარლამენტო ასამბლეის  (PACE) ზამთრის სესიაში მონაწილეობის მიზნით</t>
  </si>
  <si>
    <t>ფრანკოფონიის საპარლამენტო ასამბლეის (APF) ევროპის რეგიონის დელეგაციების
ხელმძღვანელთა კონფერენციაში მონაწილეობის მიზნით</t>
  </si>
  <si>
    <t>ბრიტანული ორგანიზაცია Conciliation Resources-ის მიერ ორგანიზებულ ექსპერტთა არაფორმალურ შეხვედრაში „ახალი გამოწვევები, ახალი მიდგომები: ადგილობრივი საჭიროებების და ქართულ-აფხაზური ურთიერთობების მოგვარება რეგიონული განვითარების კონტექსტში“ მონაწილეობის მიზნით</t>
  </si>
  <si>
    <t>ევროპისთვის გაეროს ეკონომიკური კომისიისა (UNECE) და იტალიის მთავრობის მიერ დაბერების თემაზე ორგანიზებულ მინისტერიალში „მდგრადი სამყარო ყველა ასაკისათვის: ძალების გაერთიანება, სოლიდარობა და თანაბარი შესაძლებლობები მთელი ცხოვრების მანძილზე“ მონაწილეობის
მიზნით</t>
  </si>
  <si>
    <t>ბიზნეს-საკონსულტაციო ორგანიზაციის „Globalize“-ის ევროკავშირის საერთაშორისო კონფერენციაში მონაწილეობის მიზნით</t>
  </si>
  <si>
    <t>ბიზნეს-საკონსულტაციო ორგანიზაციის „Globalize“-ის ევროკავშირის საერთაშორისო კონფერენციაში მონაწილეობისა და ოფიციალური შეხვედრების გამართვის მიზნით</t>
  </si>
  <si>
    <t>ლენარტ მარის კონფერენციაში მონაწილეობის მისაღებად; ევროპული სტრუქტურების წარმომადგენლებთან შეხვედრების გამართვისა და საქართველოს ევროკავშირში გაწევრიანების აპლიკაციის თაობაზე კარნეგი ევროპის მიერ ორგანიზებულ კონფერენციაში მონაწილეობის მიღების მიზნით</t>
  </si>
  <si>
    <t>ევროპის საბჭოს საპარლამენტო ასამბლეის (PACE) მონიტორინგის კომიტეტის სხდომაში მონაწილეობის მიზნით, როგორც ევროპის საბჭოს საპარლამენტო ასამბლეაში (PACE) მუდმივმოქმედი საპარლამენტო დელეგაციის ხელმძღვანელი და ზემოაღნიშნული კომიტეტის წევრი</t>
  </si>
  <si>
    <t>რუმინეთის სენატისა და დეპუტატთა პალატის თავმჯდომარეებთან, ასევე ორივე პალატის საგარეო პოლიტიკის, თავდაცვის და ეროვნული
უსაფრთხოებისა და ევროპულ საქმეთა კომიტეტების წევრებთან შეხვედრების გამართვის მიზნით</t>
  </si>
  <si>
    <t>ნიდერლანდების სამეფოს საკანონმდებლო და აღმასრულებელი ხელისუფლების მაღალი რანგის წარმომადგენლებთან შეხვედრების გამართვის მიზნით; საქართველოსა და ხორვატიას შორის საპარლამენტთაშორისო ურთიერთობების გაღრმავებისა და ევროკავშირში ინტეგრაციის გზაზე ხორვატიის გამოცდილების გაზიარების მიზნით; საქართველოს საელჩოში შეხვედრების გამართვის მიზნით</t>
  </si>
  <si>
    <t>ამერიკის შეერთებული შტატების კონგრესმენის რობერტ პიტინგერის მიწვევითა და თავმჯდომარეობით ორგანიზებულ დაზვერვა-უსაფრთხოების საპარლამენტო ფორუმში მონაწილეობის მიზნით</t>
  </si>
  <si>
    <t>უკრაინის უმაღლესი რადის წევრის მაქსიმ ტკაჩენკოს მიწვევით ჰუმანიტარულ მისიაში მონაწილეობის მიზნით, როგორც უკრაინის პარლამენტთან მეგობრობის ჯგუფის წევრი</t>
  </si>
  <si>
    <t>ევროპის კოლეჯის (College of Europe) მიერ ორგანიზებულ ღონისძიებაში − ვარშავის ევროატლანტიკურ საზაფხულო აკადემიაში (WEASA) (თემა: „ინფორმაციული ომი და ახალი გეოპოლიტიკური რეალობა“)
მონაწილეობის მიზნით</t>
  </si>
  <si>
    <t>ქალაქების − თელავისა და აფულას დაძმობილებასთან დაკავშირებით ურთიერთთანამშრომლობის ხელშეკრულების გაფორმებისა და ქალაქ აფულას მერთან, აგრეთვე, როგორც ისრაელის სახელმწიფოს პარლამენტთან მეგობრობის ჯგუფის ხელმძღვანელი, ისრაელის სოფლის მეურნეობის მინისტრსა და ქნესეთის დეპუტატებთან შეხვედრების გამართვის მიზნით</t>
  </si>
  <si>
    <t>სამუშაო ვიზიტის ფარგლებში, სამხრეთ აფრიკის რესპუბლიკის საკანონმდებლო ორგანოსთან საქართველოს პარლამენტის ურთიერთობების განვითარებისათვის აღნიშნული ორგანოს წარმომადგენლებთან შეხვედრების გამართვის მიზნით</t>
  </si>
  <si>
    <t>გაეროს სურსათისა და სოფლის მეურნეობის ორგანიზაციის (FAO) მიწვევით, სურსათის ნარჩენების შემცირების, სურსათის აღდგენისა და განაწილების საკითხებზე გამოცდილებისა და შესაბამისი პოლიტიკისა და კანონმდებლობის ადგილზე გაცნობის, სხვადასხვა უწყებათა როლების გააზრებისა და აღნიშნული გამოცდილების საქართველოში ადაპტირების მიზნით</t>
  </si>
  <si>
    <t>კონფერენციაში „ფორუმი 2000“ მონაწილეობისა და აღნიშნული ფორუმის მონაწილეებთან ორმხრივი შეხვედრების გამართვის მიზნით</t>
  </si>
  <si>
    <t>ჯორჯ მარშალის უსაფრთხოების კვლევების ევროპული ცენტრისა (George C. Marshall European Center for Security Studies) და ამერიკის შეერთებული შტატების წარმომადგენელთა პალატის დემოკრატიული თანამშრომლობის
კომისიის (The House Democracy Partnership (HDP) მიერ ორგანიზებულ ღონისძიებაზე „პარლამენტარებისთვის მორგებული მრავალმხრივი სემინარი“ (The Multi-Lateral Tailored Seminar for Parliamentarians (TSP) დასწრების მიზნით</t>
  </si>
  <si>
    <t>სამუშაო ვიზიტის ფარგლებში ევროკავშირის ინსტიტუტების (ევროპული საგარეო ქმედებათა სამსახური, ევროკომისია, ევროპარლამენტი)
მაღალი რანგის პირებთან ორმხრივი შეხვედრების გამართვის მიზნით</t>
  </si>
  <si>
    <t>ევროპის საბჭოს მიერ ორგანიზებულ „პოლიტიკური სწავლების სკოლების“
ხელმძღვანელთა შეკრებაში მონაწილეობის, მიმდინარე წლის ნოემბერის თვეში დაგეგმილი დემოკრატიის მსოფლიო ფორუმის ორგანიზატორებთან შეხვედრის, ევროპის საბჭოს გენერალური სამდივნოს ხელმძღვანელებსა და ევროპის საბჭოში სხვადასხვა დირექტორატის წარმომადგენლებთან შეხვედრების გამართვის მიზნით</t>
  </si>
  <si>
    <t>გაეროს სურსათისა და სოფლის მეურნეობის ორგანიზაციის (FAO) მიწვევით, აგრარული სექტორის განვითარების კონკრეტული ღონისძიებებისა და საკანონმდებლო პოლიტიკის გაცნობის მიზნი</t>
  </si>
  <si>
    <t>საქართველო-იტალიის კულტურული და საპარლამენტო ურთიერთობების
სამომავლო გეგმებისა და ვატიკანის არქივებში დაცულ ქართულ მასალებთან დაკავშირებით წმინდა საყდართან საქართველოს საგანგებო და სრულუფლებიან ელჩთან ქეთევან ბაგრატიონ-მუხრანბატონთან, ვატიკანის სამოციქულო ბიბლიოთეკის არქივარიუსსა და ბიბლიოთეკარ კარდინალ ხოზე ტოლენტინო მენდონსასთან, იტალიასა და ვატიკანში მოღვაწე ქართველ მეცნიერ გაგა შურღაიასთან, იტალიაში არსებულ ქართულ დიასპორასთან, ქართულ სათვისტომოში არსებული საკვირაო სკოლის პედაგოგებთან და მოსწავლეებთან შეხვედრების გამართვის მიზნით</t>
  </si>
  <si>
    <t>ნიუ-იორკის ქართული დიასპორის მიწვევით, ბრუკლინში მოქმედი კრიზისების მართვის ოფისში, კულტურულ-სამეცნიერო ცენტრში, ბრუკლინის ქართულ სამრევლოსთან, ნიუ-იორკსა და ფილადელფიაში მოღვაწე წარმატებულ დიასპორის წარმომადგენლებთან და ბიზნესმენებთან შეხვედრების გამართვის, აგრეთვე ბრუკლინის პრეზიდენტის ბატონ ანტონიო რეინოსოს მიერ ბრუკლინის მერიაში „ქართულ-ამერიკული დღის“ ფარგლებში
დაგეგმილ ოფიციალურ მიღებასა და მულტიკულტურულ ღონისძიებაზე
დასწრების მიზნით</t>
  </si>
  <si>
    <t>სამუშაო ვიზიტის ფარგლებში, საქართველოსა და საბერძნეთს შორის საპარლამენტთაშორისო ურთიერთობების გაღრმავებისა და
საქართველოს ევროკავშირში გაწევრების გზაზე საბერძნეთის მხარდაჭერის განმტკიცების, აგრეთვე გაფართოებულ ფორმატში საბერძნეთის საკანონმდებლო და აღმასრულებელი ხელისუფლებების მაღალი რანგის წარმომადგენლებთან შეხვედრების გამართვის მიზნით</t>
  </si>
  <si>
    <t>საქართველოსა და უნგრეთს შორის საპარლამენტთაშორისო ურთიერთობების გაღრმავებისა და საქართველოს ევროკავშირში გაწევრების გზაზე უნგრეთის მხარდაჭერის განმტკიცების მიზნით</t>
  </si>
  <si>
    <t>ფინეთის რესპუბლიკის პარლამენტის განათლებისა და კულტურის კომიტეტის
თავმჯდომარის მიწვევის საფუძველზე კულტურის სფეროში ურთიერთობების
გაღრმავების, სახელოვნებო განათლების რეფორმის მიმდინარე საკითხების განხილვის, გამოცდილების შესწავლისა და სათანადო შეხვედრების გამართვის მიზნით</t>
  </si>
  <si>
    <t>ევროპის საბჭოს მიერ ორგანიზებულ დემოკრატიის მსოფლიო ფორუმზე დასწრებისა და ევროპის საბჭოს გენერალურ მდივანთან, ორგანიზაციის სხვა ხელმძღვანელ პირებთან, ევროპის საბჭოს დემოკრატიის დირექტორატის გენერალურ დირექტორთან, ევროპის საბჭოს საპარლამენტო ასამბლეის ხელმძღვანელებთან, საქართველოს პარტნიორი დასავლური ქვეყნების ელჩებთან და ფორუმზე მიწვეულ ევროპელ პოლიტიკოსებსა და დიპლომატებთან შეხვედრების გამართვის მიზნით</t>
  </si>
  <si>
    <t>ჩეხეთის რესპუბლიკის საკანონმდებლო და
აღმასრულებელი ხელისუფლების მაღალი რანგის პირებთან ორმხრივი
შეხვედრების გამართვისა და ევროკავშირის ეროვნული პარლამენტების ევროპულ
საქმეთა კომიტეტების კონფერენციის (COSAC) პლენარულ სხდომაში მონაწილეობის მიღების მიზნით</t>
  </si>
  <si>
    <t>ევროპარლამენტში შეხვედრების გამართვის მიზნით; ვაშინგტონის ჰიუდსონის უნივერსიტეტში საქართველოს საკითხებში ჩართულ ადგილობრივ ექსპერტებთან და სან-ფრანცისკოში ქართული დიასპორის
წარმომადგენლებთან შეხვედრების გამართვის მიზნით</t>
  </si>
  <si>
    <t>ევროკავშირის ორგანიზებით აღმოსავლეთ პარტნიორობის ფარგლებში დაგეგმილ სემინარზე − ,,ევროკავშირის თავდაცვისა და უსაფრთხოების დღის წესრიგის შეცვლა აღმოსავლეთ სამეზობლოში“ მონაწილეობის მიღების მიზნით</t>
  </si>
  <si>
    <t>გაერთიანებული ერების ორგანიზაციის ოფისში დისკრიმინაციის აღმოფხვრის კომიტეტის 108-ე სესიაზე საქართველოს მიერ წარდგენილი
„რასობრივი დისკრიმინაციის ყველა ფორმის აღმოფხვრის შესახებ“ კონვენციის შესრულების თაობაზე გაერთიანებული მე-9 და მე-10 პერიოდული ანგარიშის განხილვაში მონაწილეობის მიზნით</t>
  </si>
  <si>
    <t>ახალგაზრდული საერთაშორისო პროექტის ფარგლებში, „ნოდარ დუმბაძის სახელობის მოზარდ მაყურებელთა თეატრის“ მიერ ორგანიზებული საკვირაო სკოლის მოსწავლეებთან შეხვედრებში მონაწილეობისა და თესალონიკის ქართული დიასპორის წარმომადგენლებთან კულტურულ, საგანმანათლებლო პროექტებისა და არსებული გამოწვევების განხილვის მიზნით</t>
  </si>
  <si>
    <t>ვენეციის კომისიის „დემოკრატიული არჩევნების საბჭოს“ შეხვედრაში მონაწილეობის მიზნით</t>
  </si>
  <si>
    <t>მართლმადიდებლობის საპარლამენტთაშორისო ასამბლეის (IAO) წევრების ოფიციალურ შეხვედრებსა და მართლმადიდებლობის საპარლამენტთაშორისო ასამბლეის (IAO) მიერ გამოცემული ალბომის „აია-სოფია. ღვთის სიბრძნის ეკლესიები მსოფლიოში“ რუმინულ ენაზე პრეზენტაციასა და გამოფენაში მონაწილეობის მიზნით</t>
  </si>
  <si>
    <t>ჰენრიხ ბიოლის ფონდის მიერ ორგანიზებულ კონფერენციაში „დაკარგული უნივერსალიზმის ძიებაში“ მონაწილეობისა და ბუნდესტაგის წევრებთან და ანალიტიკური წრეების წარმომადგენლებთან შეხვედრების გამართვის
მიზნით</t>
  </si>
  <si>
    <t>საფრანგეთის სენატის თავმჯდომარის დიპლომატიურ მრჩეველთან სამუშაო შეხვედრის გამართვის მიზნით</t>
  </si>
  <si>
    <t>სამუშაო ვიზიტის ფარგლებში, მაღალი რანგის თანამდებობის პირებთან, აღმასრულებელი ხელისუფლების წარმომადგენლებთან და ქალაქის მერთან რობერტო გუალტიერისთან შეხვედრების გამართვის მიზნით</t>
  </si>
  <si>
    <t>აზერბაიჯანის თეოლოგიის ინსტიტუტის მიერ ორგანიზებულ საერთაშორისო ფორუმზე „ისლამისტიკა დსთ-ის ქვეყნებში თანამედროვეობის კონტექსტში“ დასწრების მიზნით</t>
  </si>
  <si>
    <t xml:space="preserve"> ევროპის საბჭოს საპარლამენტო ასამბლეის (PACE) პოლიტიკურ საქმეთა და დემოკრატიისა და მონიტორინგის კომიტეტების შეხვედრებში მონაწილეობის მიზნით</t>
  </si>
  <si>
    <t>05.05-06.05</t>
  </si>
  <si>
    <t>01.06-06.06</t>
  </si>
  <si>
    <t>01.06-02.06</t>
  </si>
  <si>
    <t>03.07-04.07</t>
  </si>
  <si>
    <t>05.07-06.07</t>
  </si>
  <si>
    <t>04.07-06.07</t>
  </si>
  <si>
    <t>ზუგდიდის; წალენჯიხის მუნიც.</t>
  </si>
  <si>
    <t>ზესტაფონი, ქუთაისი, წყალტუბო, ზუგდიდი, სენაკი, ქობულეთი, ბათუმი</t>
  </si>
  <si>
    <t>ზესტაფონი, ქუთაისი,წყალტუბო,ზუგდიდი,სენაკი, ქობულეთი, ბათუმი</t>
  </si>
  <si>
    <t>ახალქალაქისა და ახალციხის მუნიც.</t>
  </si>
  <si>
    <t>საგარეჯო, თელავი, გურჯაანის მუნიც.</t>
  </si>
  <si>
    <t>უკრაინის სოციალ-დემოკრატიული პლატფორმის ყოველწლიური ფორუმის მუშაობაში მონაწილეობა</t>
  </si>
  <si>
    <t>ეკონომიკური  თანამშრომლობისა და განვითარების ორგანიზაციის საპარლამენტო დღეების მე-6 შეხვედრაში მონაწილეობა</t>
  </si>
  <si>
    <t>მოლდოვის რესპუბლიკის ეროვნული პრევენციის მექანიზმის ფუნქციონირების შესახებ საჭიროებების შეფასების ანგარიშის დასკვნებისა და რეკომენდაციების საბოლოო პროექტის განხილვასთან დაკავშირებული მრგვალი მაგიდის მუშაობაში მონაწილეობა</t>
  </si>
  <si>
    <t>ირლანდიის უმაღლესი საკანონმდებლო ორგანოს - ოირიახტასის წევრებთან დაგეგმილ შეხვედრაში მონაწილეობა</t>
  </si>
  <si>
    <t>რაგბის მსოფლიო ჩემპიონატზე, სარაგბო საყაროს უცხოელი წარმომადგენლების ინიციატივის საფუძველზე მოწყობილ შეხვედრაზე დასწრება</t>
  </si>
  <si>
    <t>N59 მაჟორიტარულ ოლქში დაგეგმილი შეხვედრების გამართვის მიზნით</t>
  </si>
  <si>
    <t>ქალაქ ზესტაფონის მოსახლეობასთან შეხვედრების გამართვის მიზნით</t>
  </si>
  <si>
    <t>ხულოს მოსახლეობასთან შეხვედრების გამართვის მიზნით</t>
  </si>
  <si>
    <t>ქალაქ ზუგდიდის მოსახლეობასთან შესახვედრად</t>
  </si>
  <si>
    <t>საერთაშორისო რეგიონალურ საინვესტიციო ფორუმში "მეტი ინვესტიცია საქართველოს რეგიონისთვის" მონაწილეობა</t>
  </si>
  <si>
    <t>საქართველოს პრემიერ-მინისტრის მამუკა ბახტაძის ვიზიტთან დაკავშირებით</t>
  </si>
  <si>
    <t>ბოლნისის პირველ საერთაშორისო ფორუმში "ადგილობრივი ხელისუფლება ახალი ეკონომიკური შესაძლებლობებისათვის სოფლის მეურნეობაში და სოფლად" მონაწილეობა</t>
  </si>
  <si>
    <t>ქუთაისის N47 მაჟორიტარული ოლქის ამომრჩევლებთან შეხვედრები</t>
  </si>
  <si>
    <t>ქუთაისის N48 მაჟორიტარული ოლქის ამომრჩევლებთან შეხვედრები</t>
  </si>
  <si>
    <t>კონსტიტუციური კანონების პროექტების (N07-3/380, 28.06.2019; N07-3/384, 17.07.2019) საყოველთაო-სახალხო განხილვაში მონაწილეობა</t>
  </si>
  <si>
    <t>ევროკავშირის პროგრამის ფარგლებში დაგეგმილ ღონისძიებაში "საქართველოს დაზღვევის სახელმწიფო ზედამხედველობის სამსახურის შესაძლებლობების განვითარება" მონაწილეობა</t>
  </si>
  <si>
    <t>საქართველოში გაეროს წარმომადგენლობის მიერ ორგანიზებულ კონფერენციაში თემაზე "კონფლიქტი არჩევნების შემდგომ პერიოდში" მონაწილეობის მისაღებად, როგორც საქართველოს პარლამენტის ტერიტორიული მთლიანობის აღდგენისა და დეოკუპაციის საკითხებთან დაკავშირებული დროებითი კომისიის თავმჯდომარე</t>
  </si>
  <si>
    <t>ჰიალმარსონის ფონდისა და მარტენსის ცენტრის მიერ ორგანიზებულ ვისბის კონფერენციაში მონაწილეობა</t>
  </si>
  <si>
    <t>ჯანდაცვის საკითხებთან დაკავშირებით საერთაშორისო ორგანიზაციებისა და აგრეთვე, ქართული დიასპორის წარმომადგენლებთან შეხვედრების გამართვის მიზნით</t>
  </si>
  <si>
    <t>არასამთავრობო ორგანიზაციის გასვლით შეხვედრაში "დემოკრატია და ევროინტეგრაციის პროცესი საქართველოში" მონაწილეობა</t>
  </si>
  <si>
    <t>მოსახლეობასთან შეხვედრების გამართვის მიზნით</t>
  </si>
  <si>
    <t>საქართველოს პარლამენტის დარგობრივი ეკონომიკისა და ეკონომიკური პოლიტიკის კომიტეტის სამუშაო შეხვედრაში მონაწილეობის მიზნით, როგორც თემატური მოკვლევის ჯგუფის წევრი</t>
  </si>
  <si>
    <t>საქართველოს პარლამენტის რეგიონული პოლიტიკისა და თვითმმართველობის კომიტეტის გასვლით სხდომაში მონაწილეობისა და მიმდინარე ინფრასრუქტურული პროექტების დათვალიერების მიზნით</t>
  </si>
  <si>
    <t xml:space="preserve">საქართველოს პარლამენტის დარგობრივი ეკონომიკისა და ეკონომიკური პოლიტიკის კომიტეტის გასვლით სხდომაში მონაწილეობისა და სამუშაო შეხვედრების გამართვის მიზნით </t>
  </si>
  <si>
    <t xml:space="preserve">საქართველოს პარლამენტის დარგობრივი ეკონომიკისა და ეკონომიკური პოლიტიკის კომიტეტის გასვლით სხდომაზე დასწრების, სამუშაო შეხვედრების მონაწილეობისა და წალენჯიხის მუნიციპალიტეტში მდებარე ენგურის ჰიდროელექრტოსადგურისა და სოფელ ჭუბერში ლახამის ჰესის მონახულების მიზნით </t>
  </si>
  <si>
    <t>საქართველოს პარლამენტის განათლებისა და მეცნიერების კომიტეტის თემატური მოკვლევის გასვლით სამუშაო შეხვედრაში მონაწილეობისა და ამ მოკვლევის ფარგლებში საგანმანათლებლო დაწესებულებების მონახულებისა და ადგილზე პრობლემების გაცნობის მიზნით</t>
  </si>
  <si>
    <t>საქართველოს პარლამენტის რეგიონული პოლიტიკისა და თვითმმართველობის კომიტეტის გასვლით სხდომაში მონაწილეობისა და მიმდინარე ინფრასრუქტურული პროექტების მონახულების მიზნით</t>
  </si>
  <si>
    <t>თემატური მოკვლევის ფარგლებში სამუშაო ვიზიტის გამართვისა და თემატური მოკვლევის საკითხების მოსმენის მიზნით</t>
  </si>
  <si>
    <t>გენდერული თანასწორობის მუდმივმოქმედი საპარლამენტო საბჭოს სამუშაო შეხვედრაში მონაწილეობის მიზნით; თემატური მოკვლევის ფარგლებში სამუშაო ვიზიტის გამართვისა და თემატური მოკვლევის საკითხების მოსმენის მიზნით</t>
  </si>
  <si>
    <t>საერთაშორისო კონფერენციაში "ადრეული განათლება და ზრუნვა" მონაწილეობის მიზნით</t>
  </si>
  <si>
    <t>გაეროს განვითარების პროგრამის მხარდაჭერთ, თემატური მოკვლევის ფარგლებში, გასვლითი სამუშაო ვიზიტის გამართვის მიზნით</t>
  </si>
  <si>
    <t>აჭარის ავტონომიურ რესპუბლიკაში კულტურის სფეროს განვითარების ხელშეწყობისათვის დაგეგმილ სამუშაო შეხვედრაში მონაწილეობის მიზნით</t>
  </si>
  <si>
    <t>აჭარის ავტონომიური რესპუბლიკის მთავრიბის თავმჯდომარესთან შეხვედრის გამართვისა და იუნესკოს პატრონაჟით ორგანიზებულ ბათუმის შავი ზღვის საერთაშორისო მუსიკისა და ხელოვნების ფესტივალის გახსნაზე დასწრების მიზნით</t>
  </si>
  <si>
    <t>საერთაშორისო კონფერენციაში "ადრეული განათლება და ზრუნვა" მონაწილეობის მიზნით; განათლებისა და მეცნიერების კომიტეტის თემატური მოკვლევის გასვლით სამუშაო შეხვედრაში მონაწილეობის მიზნით</t>
  </si>
  <si>
    <t>საქართველოს პარლამენტის სპორტისა და ახალგაზრდულ საქმეთა კომიტეტის გასვლით სხდომაში მონაწილეობის მიზნით</t>
  </si>
  <si>
    <t>"აფხაზეთიდან დევნილთა მრავალპროფილური სკრინინგული კვლევის ქვეპროგრამის" ფარგლებში რუხის რესპუბლიკურ (საუნივერსიტეტო) საავადმყოფოში აფხაზეთის ავტონომიური რესპუბლიკის აფხაზეთიდან იძულებით გადაადგილებულ პირთა - დევნილთა სამინისტროსა და ორგანიზაცია "ქართული ოცნება - ჯანმრთელი მომავლის" ორგანიზებით ოკუპირებულ აფხაზეთში (გალის მუნიციპალიტეტი) მცხოვრები და დევნილობაში მყოფი პირების სკრინინგული გამოკვლევების პროცესის მონიტორინგისა და დევნილ მოსახლეობასთან შეხვედრების გამართვის მიზნით</t>
  </si>
  <si>
    <t>აფხაზეთის ავტონომიური რესპუბლიკის მთავრობის მიერ ორგანიზებულ აფხაზეთის დღისადმი მიძღვნილ სადღესასწაულო ღონისძიებაზე "აფხაზეთობა-აჭარაში 2022" დასწრების მიზნით</t>
  </si>
  <si>
    <t>საქართველოს პარლამენტის დარგობრივი ეკონომიკისა და ეკონომიკური
პოლიტიკის კომიტეტის გასვლით სამუშაო შეხვედრაში მონაწილეობის მიზნით</t>
  </si>
  <si>
    <t>ადგილობრივ მცირე მეწარმე ქალებთან
შეხვედრების გამართვის მიზნით</t>
  </si>
  <si>
    <t>2023 წლის 22–26 თებერვალს დაგეგმილ იმერეთის ახალგაზრდა მუსიკოს – შემსრულებელთა საერთაშორისო კონკურსის საორგანიზაციო საკითხებთან დაკავშირებით სახელმწიფო რწმუნებულთან იმერეთის მხარეში ზვიად
შალამბერიძესთან და ქალაქ ქუთაისის მუნიციპალიტეტის მერთან იოსებ ხახალეიშვილთან სამუშაო შეხვედრის გამართვის მიზნით</t>
  </si>
  <si>
    <t>ადგილობრივ მოსახლეობასთან და განათლებისა და კულტურის სფეროს წარმომადგენლებთან შეხვედრების გამართვის მიზნით</t>
  </si>
  <si>
    <t>სხვადასხვა ღონისძიებებში მონაწილეობისა და ადგილობრივ მოსახლეობასთან და დიკლოს
სასაზღვრო პუნქტის მესაზღვრეებთან შეხვედრების გამართვის მიზნით</t>
  </si>
  <si>
    <t>საქართველოს პარლამენტის დარგობრივი ეკონომიკისა და ეკონომიკური პოლიტიკის კომიტეტის გასვლით სამუშაო შეხვედრაში მონაწილეობის მიზნით</t>
  </si>
  <si>
    <t>საქართველოს ინტელექტუალური საკუთრების ეროვნული ცენტრის საქპატენტისა და ამერიკის
შეერთებული შტატების სავაჭრო დეპარტამენტის კომერციული სამართლის განვითარების
პროგრამის (CLDP) მიერ ორგანიზებულ მე-6 საერთაშორისო კონფერენციაში - „საქართველო კონტრაფაქციისა და მეკობრეობის წინააღმდეგ“ მონაწილეობის მიზნით</t>
  </si>
  <si>
    <t>საქართველოს პარლამენტის დარგობრივი
ეკონომიკისა და ეკონომიკური პოლიტიკის კომიტეტის გასვლით სხდომაში მონაწილეობისა და სამუშაო შეხვედრის გამართვის მიზნით</t>
  </si>
  <si>
    <t>საქართველოს პარლამენტის დარგობრივი ეკონომიკისა და ეკონომიკური პოლიტიკის
კომიტეტის გასვლით სხდომაში მონაწილეობის მიზნით</t>
  </si>
  <si>
    <t>ამერიკის შეერთებული შტატების საერთაშორისო განვითარების სააგენტოს (USAID) მხარდაჭერით ორგანიზებულ საქართველოს პარლამენტის ევროპასთან ინტეგრაციისა და აგრარულ საკითხთა კომიტეტების გაერთიანებული თემატური
მოკვლევის „DCFTA-ით ნაკისრი ვალდებულების ფარგლებში მიღებული საკანონმდებლო ცვლილებების აღსრულების გადავადების შესახებ“ გასვლით სამუშაო შეხვედრაში მონაწილეობის მიზნით</t>
  </si>
  <si>
    <t>საქართველოს პარლამენტის აგრარულ საკითხთა და ევროპასთან ინტეგრაციის კომიტეტების გაერთიანებული თემატური მოკვლევის „აგრარულ
დარგში ევროპასთან „ღრმა და ყოვლისმომცველი თავისუფალი სავაჭრო სივრცის შესახებ“ (DCFTA) ხელშეკრულებით ნაკისრი ვალდებულებების ფარგლებში მიღებული საკანონმდებლო ცვლილებების აღსრულების გადავადების შესახებ“
გასვლით სამუშაო შეხვედრაში მონაწილეობის მიზნით</t>
  </si>
  <si>
    <t>საქართველოს პარლამენტის ჯანმრთელობის დაცვისა და სოციალურ საკითხთა კომიტეტის საზედამხედველო საქმიანობის ფარგლებში გასვლით სამუშაო შეხვედრაში მონაწილეობის მიზნით</t>
  </si>
  <si>
    <t>აჭარის ავტონომიური რესპუბლიკის განათლების,
კულტურისა და სპორტის მინისტრთან მაია ხაჯიშვილთან შეხვედრისა და
საქართველო-საბერძნეთის დიპლომატიური ურთიერთობების 30 წლისთავისადმი
მიძღვნილ შავი ზღვის მუსიკისა და ხელოვნების ფესტივალზე სიტყვით გამოსვლის მიზნით</t>
  </si>
  <si>
    <t>საქართველოს პარლამენტის განათლებისა და მეცნიერების კომიტეტის თემატური მოკვლევის ფარგლებში გასვლით სამუშაო შეხვედრაში მონაწილეობის მიზნით</t>
  </si>
  <si>
    <t>ევროკავშირი-საქართველოს საპარლამენტო
ასოცირების კომიტეტის რიგით მე-11 სხდომის ფარგლებში, აჭარის ავტონომიური რესპუბლიკის უწყებების წარმომადგენლებთან, მათ შორის აჭარის ავტონომიური რესპუბლიკის მთავრობის თავმჯდომარესთან მაღალი დონის შეხვედრების გამართვის მიზნით, როგორც ევროკავშირი-საქართველოს საპარლამენტო ასოცირების კომიტეტის მუდმივმოქმედი საპარლამენტო დელეგაციის ხელმძღვანელი</t>
  </si>
  <si>
    <t>ევროკავშირის პროექტის „უსაფრთხოების სექტორის
ზედამხედველობის მხარდაჭერა საქართველოში“ ფარგლებში უსაფრთხოების სექტორზე საპარლამენტო ზედამხედველობის მექანიზმებისა და არსებული პრაქტიკის, ასევე აღნიშნული საზედამხედველო მექანიზმების ეფექტურობის
გაუმჯობესების რეკომენდაციების შემუშავების მიზნით გასვლით სამუშაო შეხვედრაში (ვორქშოფი) მონაწილეობის მისაღებად</t>
  </si>
  <si>
    <t>საქართველოს პარლამენტის გენდერული თანასწორობის მუდმივმოქმედი საპარლამენტო საბჭოს თემატური მოკვლევის „ქალების წვდომა ფინანსურ რესურსებზე“ ფარგლებში გასამართ ღონისძიებებში მონაწილეობის მიზნით</t>
  </si>
  <si>
    <t>საქართველოს პარლამენტის დარგობრივი ეკონომიკისა და ეკონომიკური პოლიტიკის კომიტეტის გასვლით სამუშაო შეხვედრაში მონაწილეობის მიღების მიზნით</t>
  </si>
  <si>
    <t>აჭარის ავტონომიური რესპუბლიკის მუნიციპალიტეტების ამომრჩევლებთან
შეხვედრების გამართვის მიზნით</t>
  </si>
  <si>
    <t>მოსახლეობასთან სამომავლო საკანონმდებლო ინიციატივების გაცნობა-განხილვის მიზნით</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</si>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</sst>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30" x14ac:knownFonts="1">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sz val="10"/>
      <color rgb="FF222222"/>
      <name val="Sylfaen"/>
      <family val="1"/>
    </font>
    <font>
      <b/>
      <sz val="10"/>
      <color rgb="FF222222"/>
      <name val="Sylfaen"/>
      <family val="1"/>
    </font>
    <font>
      <sz val="11"/>
      <color theme="1"/>
      <name val="Sylfaen"/>
      <family val="2"/>
    </font>
    <font>
      <b/>
      <sz val="11"/>
      <color theme="1"/>
      <name val="Sylfaen"/>
      <family val="1"/>
    </font>
    <font>
      <sz val="7"/>
      <color theme="1"/>
      <name val="Sylfaen"/>
      <family val="2"/>
    </font>
    <font>
      <b/>
      <sz val="10"/>
      <name val="Arial"/>
      <family val="2"/>
    </font>
    <font>
      <b/>
      <sz val="10"/>
      <name val="Sylfaen"/>
      <family val="1"/>
    </font>
    <font>
      <sz val="10"/>
      <name val="Sylfaen"/>
      <family val="1"/>
    </font>
    <font>
      <sz val="10"/>
      <color theme="1"/>
      <name val="Sylfaen"/>
      <family val="2"/>
    </font>
    <font>
      <sz val="10"/>
      <name val="Arial"/>
      <family val="2"/>
    </font>
    <font>
      <sz val="6"/>
      <color theme="1"/>
      <name val="Sylfaen"/>
      <family val="2"/>
    </font>
    <font>
      <sz val="12"/>
      <name val="Sylfaen"/>
      <family val="1"/>
    </font>
    <font>
      <sz val="8"/>
      <name val="Sylfaen"/>
      <family val="1"/>
    </font>
    <font>
      <sz val="10"/>
      <color theme="0"/>
      <name val="Sylfaen"/>
      <family val="1"/>
    </font>
    <font>
      <sz val="10"/>
      <name val="Arial"/>
      <family val="2"/>
      <charset val="204"/>
    </font>
    <font>
      <sz val="6"/>
      <name val="Sylfaen"/>
      <family val="1"/>
    </font>
    <font>
      <sz val="10"/>
      <color theme="0"/>
      <name val="Arial"/>
      <family val="2"/>
    </font>
    <font>
      <b/>
      <sz val="6"/>
      <name val="Sylfaen"/>
      <family val="1"/>
    </font>
    <font>
      <sz val="10"/>
      <color theme="1"/>
      <name val="Calibri"/>
      <family val="2"/>
      <charset val="204"/>
      <scheme val="minor"/>
    </font>
    <font>
      <sz val="10"/>
      <color theme="1"/>
      <name val="Calibri"/>
      <family val="2"/>
      <scheme val="minor"/>
    </font>
    <font>
      <sz val="11"/>
      <name val="Calibri"/>
      <family val="2"/>
      <scheme val="minor"/>
    </font>
    <font>
      <sz val="11"/>
      <color theme="1"/>
      <name val="Sylfaen"/>
      <family val="1"/>
    </font>
    <font>
      <sz val="10"/>
      <color theme="1"/>
      <name val="Sylfaen"/>
      <family val="1"/>
    </font>
    <font>
      <b/>
      <sz val="10"/>
      <name val="Sylfaen"/>
      <family val="1"/>
      <charset val="204"/>
    </font>
    <font>
      <b/>
      <sz val="10"/>
      <color theme="1"/>
      <name val="Calibri"/>
      <family val="2"/>
      <scheme val="minor"/>
    </font>
    <font>
      <b/>
      <sz val="10"/>
      <color theme="1"/>
      <name val="Sylfaen"/>
      <family val="1"/>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6" fillId="0" borderId="0"/>
    <xf numFmtId="0" fontId="13" fillId="0" borderId="0"/>
    <xf numFmtId="0" fontId="18" fillId="0" borderId="0"/>
  </cellStyleXfs>
  <cellXfs count="145">
    <xf numFmtId="0" fontId="0" fillId="0" borderId="0" xfId="0"/>
    <xf numFmtId="0" fontId="2" fillId="0" borderId="4" xfId="0" applyFont="1" applyBorder="1" applyAlignment="1">
      <alignment horizontal="center"/>
    </xf>
    <xf numFmtId="0" fontId="3" fillId="0" borderId="4" xfId="0" applyFont="1" applyBorder="1"/>
    <xf numFmtId="0" fontId="3" fillId="0" borderId="4" xfId="0" applyFont="1" applyBorder="1" applyAlignment="1">
      <alignment wrapText="1"/>
    </xf>
    <xf numFmtId="43" fontId="3" fillId="0" borderId="4" xfId="1" applyFont="1" applyBorder="1"/>
    <xf numFmtId="43" fontId="3" fillId="0" borderId="4" xfId="1" applyFont="1" applyFill="1" applyBorder="1"/>
    <xf numFmtId="0" fontId="2" fillId="0" borderId="4" xfId="0" applyFont="1" applyFill="1" applyBorder="1" applyAlignment="1">
      <alignment horizontal="center"/>
    </xf>
    <xf numFmtId="0" fontId="3" fillId="0" borderId="4" xfId="0" applyFont="1" applyFill="1" applyBorder="1"/>
    <xf numFmtId="0" fontId="3" fillId="0" borderId="4" xfId="0" applyFont="1" applyFill="1" applyBorder="1" applyAlignment="1">
      <alignment wrapText="1"/>
    </xf>
    <xf numFmtId="0" fontId="2" fillId="0" borderId="0" xfId="0" applyFont="1" applyAlignment="1">
      <alignment horizontal="center"/>
    </xf>
    <xf numFmtId="0" fontId="3" fillId="0" borderId="0" xfId="0" applyFont="1"/>
    <xf numFmtId="0" fontId="3" fillId="0" borderId="0" xfId="0" applyFont="1" applyAlignment="1">
      <alignment wrapText="1"/>
    </xf>
    <xf numFmtId="43" fontId="3" fillId="0" borderId="0" xfId="1" applyFont="1"/>
    <xf numFmtId="43" fontId="0" fillId="0" borderId="0" xfId="0" applyNumberFormat="1"/>
    <xf numFmtId="0" fontId="6" fillId="0" borderId="0" xfId="2"/>
    <xf numFmtId="49" fontId="10" fillId="0" borderId="2" xfId="2" applyNumberFormat="1" applyFont="1" applyFill="1" applyBorder="1" applyAlignment="1">
      <alignment horizontal="center" vertical="center" wrapText="1"/>
    </xf>
    <xf numFmtId="49" fontId="10" fillId="2" borderId="2" xfId="2" applyNumberFormat="1" applyFont="1" applyFill="1" applyBorder="1" applyAlignment="1">
      <alignment horizontal="center" vertical="center" wrapText="1"/>
    </xf>
    <xf numFmtId="0" fontId="8" fillId="0" borderId="2" xfId="2" applyFont="1" applyBorder="1" applyAlignment="1">
      <alignment horizontal="center" vertical="center" wrapText="1"/>
    </xf>
    <xf numFmtId="0" fontId="10" fillId="0" borderId="4" xfId="2" applyFont="1" applyFill="1" applyBorder="1" applyAlignment="1">
      <alignment horizontal="center"/>
    </xf>
    <xf numFmtId="0" fontId="11" fillId="0" borderId="4" xfId="2" applyFont="1" applyFill="1" applyBorder="1"/>
    <xf numFmtId="43" fontId="11" fillId="0" borderId="4" xfId="2" applyNumberFormat="1" applyFont="1" applyFill="1" applyBorder="1"/>
    <xf numFmtId="0" fontId="11" fillId="0" borderId="4" xfId="2" applyFont="1" applyFill="1" applyBorder="1" applyAlignment="1">
      <alignment horizontal="center"/>
    </xf>
    <xf numFmtId="43" fontId="11" fillId="2" borderId="4" xfId="2" applyNumberFormat="1" applyFont="1" applyFill="1" applyBorder="1"/>
    <xf numFmtId="43" fontId="6" fillId="0" borderId="0" xfId="2" applyNumberFormat="1"/>
    <xf numFmtId="49" fontId="10" fillId="0" borderId="2" xfId="3" applyNumberFormat="1" applyFont="1" applyFill="1" applyBorder="1" applyAlignment="1">
      <alignment horizontal="center" vertical="center" wrapText="1"/>
    </xf>
    <xf numFmtId="0" fontId="14" fillId="0" borderId="2" xfId="3" applyFont="1" applyFill="1" applyBorder="1" applyAlignment="1">
      <alignment horizontal="center" vertical="center" wrapText="1"/>
    </xf>
    <xf numFmtId="0" fontId="10" fillId="0" borderId="4" xfId="3" applyFont="1" applyFill="1" applyBorder="1" applyAlignment="1">
      <alignment horizontal="center"/>
    </xf>
    <xf numFmtId="0" fontId="11" fillId="0" borderId="4" xfId="3" applyFont="1" applyFill="1" applyBorder="1"/>
    <xf numFmtId="43" fontId="11" fillId="0" borderId="4" xfId="3" applyNumberFormat="1" applyFont="1" applyFill="1" applyBorder="1"/>
    <xf numFmtId="0" fontId="15" fillId="0" borderId="4" xfId="3" applyFont="1" applyFill="1" applyBorder="1" applyAlignment="1">
      <alignment horizontal="center" vertical="center"/>
    </xf>
    <xf numFmtId="0" fontId="10" fillId="0" borderId="4" xfId="3" applyFont="1" applyFill="1" applyBorder="1" applyAlignment="1">
      <alignment horizontal="center" vertical="center" wrapText="1"/>
    </xf>
    <xf numFmtId="0" fontId="11" fillId="0" borderId="4" xfId="3" applyFont="1" applyFill="1" applyBorder="1" applyAlignment="1">
      <alignment vertical="center"/>
    </xf>
    <xf numFmtId="43" fontId="11" fillId="0" borderId="4" xfId="3" applyNumberFormat="1" applyFont="1" applyFill="1" applyBorder="1" applyAlignment="1">
      <alignment vertical="center"/>
    </xf>
    <xf numFmtId="0" fontId="16" fillId="0" borderId="4" xfId="3" applyFont="1" applyFill="1" applyBorder="1" applyAlignment="1">
      <alignment horizontal="center" vertical="center"/>
    </xf>
    <xf numFmtId="0" fontId="10" fillId="0" borderId="0" xfId="3" applyFont="1" applyFill="1" applyBorder="1" applyAlignment="1">
      <alignment horizontal="center"/>
    </xf>
    <xf numFmtId="0" fontId="11" fillId="0" borderId="0" xfId="3" applyFont="1" applyFill="1" applyBorder="1"/>
    <xf numFmtId="43" fontId="17" fillId="0" borderId="0" xfId="3" applyNumberFormat="1" applyFont="1" applyFill="1" applyBorder="1"/>
    <xf numFmtId="0" fontId="15" fillId="0" borderId="0" xfId="3" applyFont="1" applyFill="1" applyBorder="1" applyAlignment="1">
      <alignment horizontal="center" vertical="center"/>
    </xf>
    <xf numFmtId="0" fontId="14" fillId="0" borderId="2" xfId="3" applyFont="1" applyBorder="1" applyAlignment="1">
      <alignment horizontal="center" vertical="center" wrapText="1"/>
    </xf>
    <xf numFmtId="0" fontId="13" fillId="0" borderId="4" xfId="3" applyBorder="1"/>
    <xf numFmtId="0" fontId="10" fillId="0" borderId="0" xfId="3" applyFont="1" applyFill="1" applyAlignment="1">
      <alignment horizontal="center"/>
    </xf>
    <xf numFmtId="0" fontId="11" fillId="0" borderId="0" xfId="3" applyFont="1" applyFill="1"/>
    <xf numFmtId="43" fontId="17" fillId="0" borderId="0" xfId="3" applyNumberFormat="1" applyFont="1" applyFill="1"/>
    <xf numFmtId="0" fontId="15" fillId="0" borderId="0" xfId="3" applyFont="1" applyFill="1"/>
    <xf numFmtId="0" fontId="18" fillId="0" borderId="0" xfId="4" applyFill="1"/>
    <xf numFmtId="0" fontId="10" fillId="0" borderId="4" xfId="4" applyFont="1" applyFill="1" applyBorder="1" applyAlignment="1">
      <alignment horizontal="center"/>
    </xf>
    <xf numFmtId="0" fontId="11" fillId="0" borderId="4" xfId="4" applyFont="1" applyFill="1" applyBorder="1"/>
    <xf numFmtId="43" fontId="11" fillId="0" borderId="4" xfId="4" applyNumberFormat="1" applyFont="1" applyFill="1" applyBorder="1"/>
    <xf numFmtId="0" fontId="15" fillId="0" borderId="4" xfId="4" applyFont="1" applyFill="1" applyBorder="1" applyAlignment="1">
      <alignment horizontal="center" vertical="center"/>
    </xf>
    <xf numFmtId="43" fontId="20" fillId="0" borderId="0" xfId="4" applyNumberFormat="1" applyFont="1" applyFill="1"/>
    <xf numFmtId="0" fontId="18" fillId="0" borderId="0" xfId="4"/>
    <xf numFmtId="43" fontId="11" fillId="2" borderId="4" xfId="4" applyNumberFormat="1" applyFont="1" applyFill="1" applyBorder="1"/>
    <xf numFmtId="43" fontId="20" fillId="0" borderId="0" xfId="4" applyNumberFormat="1" applyFont="1"/>
    <xf numFmtId="43" fontId="18" fillId="0" borderId="0" xfId="4" applyNumberFormat="1"/>
    <xf numFmtId="49" fontId="10" fillId="0" borderId="2" xfId="4" applyNumberFormat="1" applyFont="1" applyFill="1" applyBorder="1" applyAlignment="1">
      <alignment horizontal="center" vertical="center" wrapText="1"/>
    </xf>
    <xf numFmtId="49" fontId="21" fillId="0" borderId="2" xfId="4" applyNumberFormat="1" applyFont="1" applyFill="1" applyBorder="1" applyAlignment="1">
      <alignment horizontal="center" vertical="center" wrapText="1"/>
    </xf>
    <xf numFmtId="0" fontId="10" fillId="0" borderId="4" xfId="4" applyFont="1" applyFill="1" applyBorder="1" applyAlignment="1">
      <alignment horizontal="center" vertical="center" wrapText="1"/>
    </xf>
    <xf numFmtId="0" fontId="11" fillId="0" borderId="4" xfId="4" applyFont="1" applyFill="1" applyBorder="1" applyAlignment="1">
      <alignment horizontal="left" vertical="center"/>
    </xf>
    <xf numFmtId="0" fontId="11" fillId="0" borderId="4" xfId="4" applyFont="1" applyFill="1" applyBorder="1" applyAlignment="1">
      <alignment horizontal="center" vertical="center"/>
    </xf>
    <xf numFmtId="43" fontId="11" fillId="0" borderId="4" xfId="4" applyNumberFormat="1" applyFont="1" applyFill="1" applyBorder="1" applyAlignment="1">
      <alignment horizontal="center" vertical="center"/>
    </xf>
    <xf numFmtId="0" fontId="11" fillId="0" borderId="0" xfId="4" applyFont="1" applyFill="1"/>
    <xf numFmtId="49" fontId="10" fillId="2" borderId="2" xfId="4" applyNumberFormat="1" applyFont="1" applyFill="1" applyBorder="1" applyAlignment="1">
      <alignment horizontal="center" vertical="center" wrapText="1"/>
    </xf>
    <xf numFmtId="0" fontId="11" fillId="0" borderId="0" xfId="4" applyFont="1" applyFill="1" applyAlignment="1"/>
    <xf numFmtId="0" fontId="11" fillId="2" borderId="4" xfId="4" applyFont="1" applyFill="1" applyBorder="1"/>
    <xf numFmtId="0" fontId="22" fillId="0" borderId="4" xfId="0" applyFont="1" applyBorder="1" applyAlignment="1">
      <alignment wrapText="1"/>
    </xf>
    <xf numFmtId="0" fontId="0" fillId="0" borderId="0" xfId="0" applyAlignment="1">
      <alignment wrapText="1"/>
    </xf>
    <xf numFmtId="0" fontId="10" fillId="0" borderId="4" xfId="2" applyFont="1" applyFill="1" applyBorder="1" applyAlignment="1">
      <alignment horizontal="center" vertical="center"/>
    </xf>
    <xf numFmtId="0" fontId="11" fillId="0" borderId="4" xfId="2" applyFont="1" applyFill="1" applyBorder="1" applyAlignment="1">
      <alignment vertical="center"/>
    </xf>
    <xf numFmtId="43" fontId="11" fillId="2" borderId="4" xfId="2" applyNumberFormat="1" applyFont="1" applyFill="1" applyBorder="1" applyAlignment="1">
      <alignment vertical="center"/>
    </xf>
    <xf numFmtId="0" fontId="11" fillId="0" borderId="4" xfId="2" applyFont="1" applyFill="1" applyBorder="1" applyAlignment="1">
      <alignment horizontal="center" vertical="center"/>
    </xf>
    <xf numFmtId="49" fontId="10" fillId="0" borderId="4" xfId="3" applyNumberFormat="1" applyFont="1" applyFill="1" applyBorder="1" applyAlignment="1">
      <alignment horizontal="center" vertical="center" wrapText="1"/>
    </xf>
    <xf numFmtId="0" fontId="11" fillId="0" borderId="4" xfId="0" applyFont="1" applyFill="1" applyBorder="1" applyAlignment="1">
      <alignment vertical="center" wrapText="1"/>
    </xf>
    <xf numFmtId="0" fontId="11" fillId="2" borderId="4" xfId="0" applyFont="1" applyFill="1" applyBorder="1" applyAlignment="1">
      <alignment vertical="center" wrapText="1"/>
    </xf>
    <xf numFmtId="49" fontId="10" fillId="0" borderId="2" xfId="4" applyNumberFormat="1" applyFont="1" applyFill="1" applyBorder="1" applyAlignment="1">
      <alignment horizontal="center" vertical="center" wrapText="1"/>
    </xf>
    <xf numFmtId="0" fontId="23" fillId="0" borderId="0" xfId="0" applyFont="1"/>
    <xf numFmtId="0" fontId="23" fillId="0" borderId="4" xfId="0" applyFont="1" applyBorder="1" applyAlignment="1">
      <alignment wrapText="1"/>
    </xf>
    <xf numFmtId="0" fontId="23" fillId="0" borderId="4" xfId="0" applyFont="1" applyBorder="1" applyAlignment="1">
      <alignment vertical="top" wrapText="1"/>
    </xf>
    <xf numFmtId="0" fontId="23" fillId="0" borderId="4" xfId="0" applyFont="1" applyBorder="1"/>
    <xf numFmtId="0" fontId="23" fillId="0" borderId="4" xfId="0" applyFont="1" applyBorder="1" applyAlignment="1"/>
    <xf numFmtId="0" fontId="22" fillId="0" borderId="4" xfId="0" applyFont="1" applyBorder="1" applyAlignment="1">
      <alignment vertical="top" wrapText="1"/>
    </xf>
    <xf numFmtId="0" fontId="12" fillId="0" borderId="4" xfId="2" applyFont="1" applyBorder="1"/>
    <xf numFmtId="0" fontId="12" fillId="0" borderId="4" xfId="2" applyFont="1" applyFill="1" applyBorder="1"/>
    <xf numFmtId="0" fontId="12" fillId="0" borderId="4" xfId="2" applyFont="1" applyBorder="1" applyAlignment="1">
      <alignment horizontal="center"/>
    </xf>
    <xf numFmtId="43" fontId="12" fillId="0" borderId="4" xfId="2" applyNumberFormat="1" applyFont="1" applyBorder="1"/>
    <xf numFmtId="0" fontId="12" fillId="0" borderId="0" xfId="2" applyFont="1" applyAlignment="1">
      <alignment vertical="top"/>
    </xf>
    <xf numFmtId="0" fontId="12" fillId="0" borderId="4" xfId="2" applyFont="1" applyBorder="1" applyAlignment="1">
      <alignment vertical="top" wrapText="1"/>
    </xf>
    <xf numFmtId="0" fontId="12" fillId="0" borderId="4" xfId="2" applyFont="1" applyBorder="1" applyAlignment="1">
      <alignment vertical="top"/>
    </xf>
    <xf numFmtId="0" fontId="12" fillId="0" borderId="0" xfId="2" applyFont="1"/>
    <xf numFmtId="0" fontId="12" fillId="0" borderId="4" xfId="2" applyFont="1" applyBorder="1" applyAlignment="1">
      <alignment horizontal="center" vertical="center"/>
    </xf>
    <xf numFmtId="0" fontId="12" fillId="0" borderId="4" xfId="2" applyFont="1" applyBorder="1" applyAlignment="1">
      <alignment wrapText="1"/>
    </xf>
    <xf numFmtId="0" fontId="11" fillId="0" borderId="4" xfId="2" applyFont="1" applyFill="1" applyBorder="1" applyAlignment="1">
      <alignment vertical="center" wrapText="1"/>
    </xf>
    <xf numFmtId="0" fontId="24" fillId="0" borderId="0" xfId="0" applyFont="1"/>
    <xf numFmtId="0" fontId="23" fillId="0" borderId="0" xfId="0" applyFont="1" applyAlignment="1">
      <alignment vertical="top"/>
    </xf>
    <xf numFmtId="0" fontId="11" fillId="0" borderId="4" xfId="0" applyFont="1" applyFill="1" applyBorder="1" applyAlignment="1">
      <alignment vertical="top" wrapText="1"/>
    </xf>
    <xf numFmtId="0" fontId="11" fillId="2" borderId="4" xfId="0" applyFont="1" applyFill="1" applyBorder="1" applyAlignment="1">
      <alignment vertical="top" wrapText="1"/>
    </xf>
    <xf numFmtId="0" fontId="11" fillId="0" borderId="4" xfId="0" applyFont="1" applyFill="1" applyBorder="1" applyAlignment="1">
      <alignment vertical="top"/>
    </xf>
    <xf numFmtId="0" fontId="11" fillId="0" borderId="0" xfId="4" applyFont="1" applyFill="1" applyAlignment="1">
      <alignment vertical="top"/>
    </xf>
    <xf numFmtId="0" fontId="11" fillId="0" borderId="5" xfId="0" applyFont="1" applyFill="1" applyBorder="1" applyAlignment="1">
      <alignment vertical="top" wrapText="1"/>
    </xf>
    <xf numFmtId="0" fontId="11" fillId="0" borderId="0" xfId="4" applyFont="1" applyAlignment="1">
      <alignment vertical="top"/>
    </xf>
    <xf numFmtId="0" fontId="11" fillId="0" borderId="0" xfId="4" applyFont="1" applyFill="1" applyAlignment="1">
      <alignment vertical="top" wrapText="1"/>
    </xf>
    <xf numFmtId="0" fontId="25" fillId="0" borderId="4" xfId="0" applyFont="1" applyFill="1" applyBorder="1" applyAlignment="1">
      <alignment vertical="top" wrapText="1"/>
    </xf>
    <xf numFmtId="0" fontId="11" fillId="0" borderId="4" xfId="0" applyFont="1" applyFill="1" applyBorder="1" applyAlignment="1">
      <alignment horizontal="left" vertical="top" wrapText="1"/>
    </xf>
    <xf numFmtId="0" fontId="26" fillId="0" borderId="0" xfId="0" applyFont="1" applyFill="1" applyAlignment="1">
      <alignment vertical="top" wrapText="1"/>
    </xf>
    <xf numFmtId="0" fontId="11" fillId="0" borderId="4" xfId="4" applyFont="1" applyFill="1" applyBorder="1" applyAlignment="1">
      <alignment wrapText="1"/>
    </xf>
    <xf numFmtId="0" fontId="11" fillId="0" borderId="4" xfId="4" applyFont="1" applyFill="1" applyBorder="1" applyAlignment="1"/>
    <xf numFmtId="0" fontId="11" fillId="0" borderId="4" xfId="4" applyFont="1" applyFill="1" applyBorder="1" applyAlignment="1">
      <alignment vertical="top" wrapText="1"/>
    </xf>
    <xf numFmtId="0" fontId="26" fillId="0" borderId="4" xfId="4" applyFont="1" applyFill="1" applyBorder="1" applyAlignment="1">
      <alignment vertical="top" wrapText="1"/>
    </xf>
    <xf numFmtId="0" fontId="27" fillId="0" borderId="4" xfId="4" applyFont="1" applyFill="1" applyBorder="1" applyAlignment="1">
      <alignment horizontal="center" vertical="center" wrapText="1"/>
    </xf>
    <xf numFmtId="0" fontId="29" fillId="0" borderId="4" xfId="2" applyFont="1" applyBorder="1" applyAlignment="1">
      <alignment horizontal="center" vertical="center"/>
    </xf>
    <xf numFmtId="0" fontId="18" fillId="0" borderId="0" xfId="4" applyAlignment="1">
      <alignment vertical="top"/>
    </xf>
    <xf numFmtId="0" fontId="11" fillId="0" borderId="4" xfId="4" applyFont="1" applyFill="1" applyBorder="1" applyAlignment="1">
      <alignment horizontal="center" vertical="top"/>
    </xf>
    <xf numFmtId="0" fontId="28" fillId="0" borderId="4" xfId="0" applyFont="1" applyBorder="1" applyAlignment="1">
      <alignment horizontal="center" vertical="center"/>
    </xf>
    <xf numFmtId="0" fontId="4" fillId="0" borderId="0" xfId="0" applyFont="1" applyAlignment="1">
      <alignment horizontal="center" vertical="center" wrapText="1"/>
    </xf>
    <xf numFmtId="0" fontId="2" fillId="0" borderId="1" xfId="0"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3" fontId="2" fillId="0" borderId="2" xfId="1" applyFont="1" applyBorder="1" applyAlignment="1">
      <alignment horizontal="center" vertical="center" wrapText="1"/>
    </xf>
    <xf numFmtId="43" fontId="2" fillId="0" borderId="3" xfId="1" applyFont="1" applyBorder="1" applyAlignment="1">
      <alignment horizontal="center" vertical="center" wrapText="1"/>
    </xf>
    <xf numFmtId="0" fontId="4" fillId="0" borderId="0" xfId="2" applyFont="1" applyAlignment="1">
      <alignment horizontal="center" vertical="center" wrapText="1"/>
    </xf>
    <xf numFmtId="0" fontId="7" fillId="0" borderId="0" xfId="2" applyFont="1" applyBorder="1" applyAlignment="1">
      <alignment horizontal="center" vertical="center" wrapText="1"/>
    </xf>
    <xf numFmtId="0" fontId="12" fillId="0" borderId="4" xfId="2" applyFont="1" applyBorder="1" applyAlignment="1">
      <alignment horizontal="center" vertical="center" wrapText="1"/>
    </xf>
    <xf numFmtId="0" fontId="12" fillId="0" borderId="4" xfId="2" applyFont="1" applyBorder="1" applyAlignment="1">
      <alignment horizontal="center" vertical="center"/>
    </xf>
    <xf numFmtId="43" fontId="12" fillId="0" borderId="4" xfId="2" applyNumberFormat="1" applyFont="1" applyBorder="1" applyAlignment="1">
      <alignment horizontal="center" vertical="center" wrapText="1"/>
    </xf>
    <xf numFmtId="0" fontId="12" fillId="0" borderId="2" xfId="2" applyFont="1" applyBorder="1" applyAlignment="1">
      <alignment horizontal="center" vertical="center" wrapText="1"/>
    </xf>
    <xf numFmtId="0" fontId="12" fillId="0" borderId="3" xfId="2" applyFont="1" applyBorder="1" applyAlignment="1">
      <alignment horizontal="center" vertical="center" wrapText="1"/>
    </xf>
    <xf numFmtId="0" fontId="12" fillId="0" borderId="5" xfId="2" applyFont="1" applyBorder="1" applyAlignment="1">
      <alignment horizontal="center" vertical="center" wrapText="1"/>
    </xf>
    <xf numFmtId="0" fontId="9" fillId="0" borderId="1" xfId="2" applyFont="1" applyFill="1" applyBorder="1" applyAlignment="1">
      <alignment horizontal="center" vertical="center" wrapText="1"/>
    </xf>
    <xf numFmtId="0" fontId="12" fillId="0" borderId="0" xfId="2" applyFont="1" applyAlignment="1">
      <alignment horizontal="center" vertical="center" wrapText="1"/>
    </xf>
    <xf numFmtId="0" fontId="6" fillId="0" borderId="0" xfId="2" applyAlignment="1">
      <alignment horizontal="center" vertical="center" wrapText="1"/>
    </xf>
    <xf numFmtId="0" fontId="10" fillId="0" borderId="1" xfId="3" applyFont="1" applyFill="1" applyBorder="1" applyAlignment="1">
      <alignment horizontal="center" vertical="center" wrapText="1"/>
    </xf>
    <xf numFmtId="0" fontId="10" fillId="0" borderId="0" xfId="3" applyFont="1" applyFill="1" applyAlignment="1">
      <alignment horizontal="center" vertical="center" wrapText="1"/>
    </xf>
    <xf numFmtId="0" fontId="11" fillId="0" borderId="4" xfId="4" applyFont="1" applyFill="1" applyBorder="1" applyAlignment="1">
      <alignment horizontal="center" vertical="center"/>
    </xf>
    <xf numFmtId="0" fontId="10" fillId="0" borderId="0" xfId="4" applyFont="1" applyFill="1" applyAlignment="1">
      <alignment horizontal="center" vertical="center" wrapText="1"/>
    </xf>
    <xf numFmtId="0" fontId="10" fillId="0" borderId="1" xfId="4" applyFont="1" applyFill="1" applyBorder="1" applyAlignment="1">
      <alignment horizontal="center" vertical="center" wrapText="1"/>
    </xf>
    <xf numFmtId="49" fontId="10" fillId="0" borderId="2" xfId="4" applyNumberFormat="1" applyFont="1" applyFill="1" applyBorder="1" applyAlignment="1">
      <alignment horizontal="center" vertical="center" wrapText="1"/>
    </xf>
    <xf numFmtId="49" fontId="10" fillId="0" borderId="3" xfId="4" applyNumberFormat="1" applyFont="1" applyFill="1" applyBorder="1" applyAlignment="1">
      <alignment horizontal="center" vertical="center" wrapText="1"/>
    </xf>
    <xf numFmtId="49" fontId="19" fillId="0" borderId="2" xfId="4" applyNumberFormat="1" applyFont="1" applyFill="1" applyBorder="1" applyAlignment="1">
      <alignment horizontal="center" vertical="center" wrapText="1"/>
    </xf>
    <xf numFmtId="49" fontId="19" fillId="0" borderId="3" xfId="4" applyNumberFormat="1" applyFont="1" applyFill="1" applyBorder="1" applyAlignment="1">
      <alignment horizontal="center" vertical="center" wrapText="1"/>
    </xf>
    <xf numFmtId="0" fontId="11" fillId="0" borderId="4" xfId="4" applyFont="1" applyBorder="1" applyAlignment="1">
      <alignment horizontal="center" vertical="center"/>
    </xf>
    <xf numFmtId="0" fontId="10" fillId="0" borderId="1" xfId="4" applyFont="1" applyFill="1" applyBorder="1" applyAlignment="1">
      <alignment horizontal="center" vertical="center"/>
    </xf>
    <xf numFmtId="49" fontId="10" fillId="2" borderId="2" xfId="4" applyNumberFormat="1" applyFont="1" applyFill="1" applyBorder="1" applyAlignment="1">
      <alignment horizontal="center" vertical="center" wrapText="1"/>
    </xf>
    <xf numFmtId="49" fontId="10" fillId="2" borderId="3" xfId="4" applyNumberFormat="1" applyFont="1" applyFill="1" applyBorder="1" applyAlignment="1">
      <alignment horizontal="center" vertical="center" wrapText="1"/>
    </xf>
    <xf numFmtId="0" fontId="10" fillId="0" borderId="6" xfId="4" applyFont="1" applyFill="1" applyBorder="1" applyAlignment="1">
      <alignment horizontal="center" vertical="center" wrapText="1"/>
    </xf>
    <xf numFmtId="0" fontId="9" fillId="0" borderId="1" xfId="4" applyFont="1" applyBorder="1" applyAlignment="1">
      <alignment horizontal="center" vertical="center" wrapText="1"/>
    </xf>
    <xf numFmtId="0" fontId="9" fillId="0" borderId="1" xfId="4" applyFont="1" applyBorder="1" applyAlignment="1">
      <alignment horizontal="center" vertical="center"/>
    </xf>
  </cellXfs>
  <cellStyles count="5">
    <cellStyle name="Comma" xfId="1" builtinId="3"/>
    <cellStyle name="Normal" xfId="0" builtinId="0"/>
    <cellStyle name="Normal 2" xfId="2"/>
    <cellStyle name="Normal 2 2" xfId="3"/>
    <cellStyle name="Normal 2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81"/>
  <sheetViews>
    <sheetView tabSelected="1" topLeftCell="A193" zoomScaleNormal="100" workbookViewId="0">
      <selection activeCell="E2" sqref="E2:E3"/>
    </sheetView>
  </sheetViews>
  <sheetFormatPr defaultRowHeight="15" x14ac:dyDescent="0.25"/>
  <cols>
    <col min="1" max="1" width="17.140625" style="9" customWidth="1"/>
    <col min="2" max="2" width="34.85546875" style="10" customWidth="1"/>
    <col min="3" max="3" width="28.42578125" style="11" customWidth="1"/>
    <col min="4" max="4" width="18.140625" style="12" customWidth="1"/>
    <col min="5" max="5" width="53.5703125" style="74" customWidth="1"/>
  </cols>
  <sheetData>
    <row r="1" spans="1:5" ht="38.25" customHeight="1" x14ac:dyDescent="0.25">
      <c r="A1" s="113" t="s">
        <v>0</v>
      </c>
      <c r="B1" s="113"/>
      <c r="C1" s="113"/>
      <c r="D1" s="113"/>
    </row>
    <row r="2" spans="1:5" x14ac:dyDescent="0.25">
      <c r="A2" s="114" t="s">
        <v>1</v>
      </c>
      <c r="B2" s="114" t="s">
        <v>2</v>
      </c>
      <c r="C2" s="114" t="s">
        <v>3</v>
      </c>
      <c r="D2" s="116" t="s">
        <v>4</v>
      </c>
      <c r="E2" s="111" t="s">
        <v>1316</v>
      </c>
    </row>
    <row r="3" spans="1:5" x14ac:dyDescent="0.25">
      <c r="A3" s="115"/>
      <c r="B3" s="115"/>
      <c r="C3" s="115"/>
      <c r="D3" s="117"/>
      <c r="E3" s="111"/>
    </row>
    <row r="4" spans="1:5" ht="39" x14ac:dyDescent="0.25">
      <c r="A4" s="1" t="s">
        <v>5</v>
      </c>
      <c r="B4" s="2" t="s">
        <v>6</v>
      </c>
      <c r="C4" s="3" t="s">
        <v>7</v>
      </c>
      <c r="D4" s="4">
        <v>3240.74</v>
      </c>
      <c r="E4" s="75" t="s">
        <v>2541</v>
      </c>
    </row>
    <row r="5" spans="1:5" ht="26.25" x14ac:dyDescent="0.25">
      <c r="A5" s="1" t="s">
        <v>8</v>
      </c>
      <c r="B5" s="2" t="s">
        <v>9</v>
      </c>
      <c r="C5" s="3" t="s">
        <v>10</v>
      </c>
      <c r="D5" s="4">
        <v>7697.26</v>
      </c>
      <c r="E5" s="75" t="s">
        <v>1317</v>
      </c>
    </row>
    <row r="6" spans="1:5" ht="26.25" x14ac:dyDescent="0.25">
      <c r="A6" s="1" t="s">
        <v>8</v>
      </c>
      <c r="B6" s="2" t="s">
        <v>6</v>
      </c>
      <c r="C6" s="3" t="s">
        <v>10</v>
      </c>
      <c r="D6" s="4">
        <v>5992.46</v>
      </c>
      <c r="E6" s="75" t="s">
        <v>1317</v>
      </c>
    </row>
    <row r="7" spans="1:5" ht="26.25" x14ac:dyDescent="0.25">
      <c r="A7" s="1" t="s">
        <v>8</v>
      </c>
      <c r="B7" s="2" t="s">
        <v>11</v>
      </c>
      <c r="C7" s="3" t="s">
        <v>10</v>
      </c>
      <c r="D7" s="4">
        <v>5885.92</v>
      </c>
      <c r="E7" s="75" t="s">
        <v>1317</v>
      </c>
    </row>
    <row r="8" spans="1:5" ht="26.25" x14ac:dyDescent="0.25">
      <c r="A8" s="1" t="s">
        <v>8</v>
      </c>
      <c r="B8" s="2" t="s">
        <v>12</v>
      </c>
      <c r="C8" s="3" t="s">
        <v>10</v>
      </c>
      <c r="D8" s="4">
        <v>6017.31</v>
      </c>
      <c r="E8" s="75" t="s">
        <v>1317</v>
      </c>
    </row>
    <row r="9" spans="1:5" ht="26.25" x14ac:dyDescent="0.25">
      <c r="A9" s="1" t="s">
        <v>8</v>
      </c>
      <c r="B9" s="2" t="s">
        <v>13</v>
      </c>
      <c r="C9" s="3" t="s">
        <v>10</v>
      </c>
      <c r="D9" s="4">
        <v>6165.2000000000007</v>
      </c>
      <c r="E9" s="75" t="s">
        <v>1317</v>
      </c>
    </row>
    <row r="10" spans="1:5" ht="26.25" x14ac:dyDescent="0.25">
      <c r="A10" s="1" t="s">
        <v>14</v>
      </c>
      <c r="B10" s="2" t="s">
        <v>15</v>
      </c>
      <c r="C10" s="3" t="s">
        <v>10</v>
      </c>
      <c r="D10" s="4">
        <v>6470.27</v>
      </c>
      <c r="E10" s="75" t="s">
        <v>1317</v>
      </c>
    </row>
    <row r="11" spans="1:5" ht="26.25" x14ac:dyDescent="0.25">
      <c r="A11" s="1" t="s">
        <v>14</v>
      </c>
      <c r="B11" s="2" t="s">
        <v>16</v>
      </c>
      <c r="C11" s="3" t="s">
        <v>10</v>
      </c>
      <c r="D11" s="4">
        <v>6336.62</v>
      </c>
      <c r="E11" s="75" t="s">
        <v>1317</v>
      </c>
    </row>
    <row r="12" spans="1:5" ht="39" x14ac:dyDescent="0.25">
      <c r="A12" s="1" t="s">
        <v>17</v>
      </c>
      <c r="B12" s="2" t="s">
        <v>18</v>
      </c>
      <c r="C12" s="3" t="s">
        <v>19</v>
      </c>
      <c r="D12" s="4">
        <v>2692.97</v>
      </c>
      <c r="E12" s="75" t="s">
        <v>1318</v>
      </c>
    </row>
    <row r="13" spans="1:5" ht="26.25" x14ac:dyDescent="0.25">
      <c r="A13" s="1" t="s">
        <v>14</v>
      </c>
      <c r="B13" s="2" t="s">
        <v>20</v>
      </c>
      <c r="C13" s="3" t="s">
        <v>10</v>
      </c>
      <c r="D13" s="4">
        <v>3482.33</v>
      </c>
      <c r="E13" s="75" t="s">
        <v>1317</v>
      </c>
    </row>
    <row r="14" spans="1:5" ht="39" x14ac:dyDescent="0.25">
      <c r="A14" s="1" t="s">
        <v>21</v>
      </c>
      <c r="B14" s="2" t="s">
        <v>22</v>
      </c>
      <c r="C14" s="3" t="s">
        <v>23</v>
      </c>
      <c r="D14" s="4">
        <v>2001.88</v>
      </c>
      <c r="E14" s="75" t="s">
        <v>1319</v>
      </c>
    </row>
    <row r="15" spans="1:5" ht="26.25" x14ac:dyDescent="0.25">
      <c r="A15" s="1" t="s">
        <v>14</v>
      </c>
      <c r="B15" s="2" t="s">
        <v>24</v>
      </c>
      <c r="C15" s="3" t="s">
        <v>10</v>
      </c>
      <c r="D15" s="4">
        <v>5150.74</v>
      </c>
      <c r="E15" s="75" t="s">
        <v>1317</v>
      </c>
    </row>
    <row r="16" spans="1:5" ht="39" x14ac:dyDescent="0.25">
      <c r="A16" s="1" t="s">
        <v>25</v>
      </c>
      <c r="B16" s="2" t="s">
        <v>26</v>
      </c>
      <c r="C16" s="3" t="s">
        <v>27</v>
      </c>
      <c r="D16" s="4">
        <v>3789.31</v>
      </c>
      <c r="E16" s="75" t="s">
        <v>1320</v>
      </c>
    </row>
    <row r="17" spans="1:5" ht="39" x14ac:dyDescent="0.25">
      <c r="A17" s="1" t="s">
        <v>28</v>
      </c>
      <c r="B17" s="2" t="s">
        <v>29</v>
      </c>
      <c r="C17" s="3" t="s">
        <v>30</v>
      </c>
      <c r="D17" s="4">
        <v>4295.3999999999996</v>
      </c>
      <c r="E17" s="75" t="s">
        <v>1322</v>
      </c>
    </row>
    <row r="18" spans="1:5" ht="26.25" x14ac:dyDescent="0.25">
      <c r="A18" s="1" t="s">
        <v>31</v>
      </c>
      <c r="B18" s="2" t="s">
        <v>32</v>
      </c>
      <c r="C18" s="3" t="s">
        <v>33</v>
      </c>
      <c r="D18" s="4">
        <v>555.4</v>
      </c>
      <c r="E18" s="75" t="s">
        <v>1321</v>
      </c>
    </row>
    <row r="19" spans="1:5" ht="26.25" x14ac:dyDescent="0.25">
      <c r="A19" s="1" t="s">
        <v>31</v>
      </c>
      <c r="B19" s="2" t="s">
        <v>34</v>
      </c>
      <c r="C19" s="3" t="s">
        <v>33</v>
      </c>
      <c r="D19" s="4">
        <v>536.88</v>
      </c>
      <c r="E19" s="75" t="s">
        <v>1321</v>
      </c>
    </row>
    <row r="20" spans="1:5" ht="26.25" x14ac:dyDescent="0.25">
      <c r="A20" s="1" t="s">
        <v>31</v>
      </c>
      <c r="B20" s="2" t="s">
        <v>35</v>
      </c>
      <c r="C20" s="3" t="s">
        <v>33</v>
      </c>
      <c r="D20" s="4">
        <v>536.88</v>
      </c>
      <c r="E20" s="75" t="s">
        <v>1321</v>
      </c>
    </row>
    <row r="21" spans="1:5" ht="26.25" x14ac:dyDescent="0.25">
      <c r="A21" s="1" t="s">
        <v>31</v>
      </c>
      <c r="B21" s="2" t="s">
        <v>36</v>
      </c>
      <c r="C21" s="3" t="s">
        <v>33</v>
      </c>
      <c r="D21" s="4">
        <v>2427.88</v>
      </c>
      <c r="E21" s="75" t="s">
        <v>1321</v>
      </c>
    </row>
    <row r="22" spans="1:5" ht="26.25" x14ac:dyDescent="0.25">
      <c r="A22" s="1" t="s">
        <v>31</v>
      </c>
      <c r="B22" s="2" t="s">
        <v>37</v>
      </c>
      <c r="C22" s="3" t="s">
        <v>33</v>
      </c>
      <c r="D22" s="4">
        <v>555.4</v>
      </c>
      <c r="E22" s="75" t="s">
        <v>1321</v>
      </c>
    </row>
    <row r="23" spans="1:5" ht="26.25" x14ac:dyDescent="0.25">
      <c r="A23" s="1" t="s">
        <v>31</v>
      </c>
      <c r="B23" s="2" t="s">
        <v>38</v>
      </c>
      <c r="C23" s="3" t="s">
        <v>33</v>
      </c>
      <c r="D23" s="4">
        <v>536.88</v>
      </c>
      <c r="E23" s="75" t="s">
        <v>1321</v>
      </c>
    </row>
    <row r="24" spans="1:5" ht="37.5" customHeight="1" x14ac:dyDescent="0.25">
      <c r="A24" s="1" t="s">
        <v>39</v>
      </c>
      <c r="B24" s="2" t="s">
        <v>40</v>
      </c>
      <c r="C24" s="3" t="s">
        <v>41</v>
      </c>
      <c r="D24" s="4">
        <v>2190.79</v>
      </c>
      <c r="E24" s="76" t="s">
        <v>1382</v>
      </c>
    </row>
    <row r="25" spans="1:5" x14ac:dyDescent="0.25">
      <c r="A25" s="1" t="s">
        <v>28</v>
      </c>
      <c r="B25" s="2" t="s">
        <v>42</v>
      </c>
      <c r="C25" s="3" t="s">
        <v>43</v>
      </c>
      <c r="D25" s="4">
        <v>1155.6300000000001</v>
      </c>
      <c r="E25" s="75" t="s">
        <v>1383</v>
      </c>
    </row>
    <row r="26" spans="1:5" ht="26.25" x14ac:dyDescent="0.25">
      <c r="A26" s="1" t="s">
        <v>28</v>
      </c>
      <c r="B26" s="2" t="s">
        <v>44</v>
      </c>
      <c r="C26" s="3" t="s">
        <v>30</v>
      </c>
      <c r="D26" s="4">
        <v>3109.41</v>
      </c>
      <c r="E26" s="75" t="s">
        <v>1337</v>
      </c>
    </row>
    <row r="27" spans="1:5" x14ac:dyDescent="0.25">
      <c r="A27" s="1" t="s">
        <v>45</v>
      </c>
      <c r="B27" s="2" t="s">
        <v>46</v>
      </c>
      <c r="C27" s="3" t="s">
        <v>30</v>
      </c>
      <c r="D27" s="4">
        <v>3139.13</v>
      </c>
      <c r="E27" s="75" t="s">
        <v>1384</v>
      </c>
    </row>
    <row r="28" spans="1:5" ht="39" x14ac:dyDescent="0.25">
      <c r="A28" s="1" t="s">
        <v>2430</v>
      </c>
      <c r="B28" s="2" t="s">
        <v>6</v>
      </c>
      <c r="C28" s="3" t="s">
        <v>43</v>
      </c>
      <c r="D28" s="4">
        <v>228.7</v>
      </c>
      <c r="E28" s="75" t="s">
        <v>1385</v>
      </c>
    </row>
    <row r="29" spans="1:5" ht="39" x14ac:dyDescent="0.25">
      <c r="A29" s="1" t="s">
        <v>2430</v>
      </c>
      <c r="B29" s="2" t="s">
        <v>47</v>
      </c>
      <c r="C29" s="3" t="s">
        <v>43</v>
      </c>
      <c r="D29" s="4">
        <v>228.7</v>
      </c>
      <c r="E29" s="75" t="s">
        <v>1385</v>
      </c>
    </row>
    <row r="30" spans="1:5" ht="39" x14ac:dyDescent="0.25">
      <c r="A30" s="1" t="s">
        <v>2430</v>
      </c>
      <c r="B30" s="2" t="s">
        <v>22</v>
      </c>
      <c r="C30" s="3" t="s">
        <v>43</v>
      </c>
      <c r="D30" s="4">
        <v>228.7</v>
      </c>
      <c r="E30" s="75" t="s">
        <v>1385</v>
      </c>
    </row>
    <row r="31" spans="1:5" x14ac:dyDescent="0.25">
      <c r="A31" s="1" t="s">
        <v>2431</v>
      </c>
      <c r="B31" s="2" t="s">
        <v>44</v>
      </c>
      <c r="C31" s="3" t="s">
        <v>48</v>
      </c>
      <c r="D31" s="4">
        <v>6307.0300000000007</v>
      </c>
      <c r="E31" s="76" t="s">
        <v>1338</v>
      </c>
    </row>
    <row r="32" spans="1:5" ht="39" x14ac:dyDescent="0.25">
      <c r="A32" s="1" t="s">
        <v>2430</v>
      </c>
      <c r="B32" s="2" t="s">
        <v>32</v>
      </c>
      <c r="C32" s="3" t="s">
        <v>43</v>
      </c>
      <c r="D32" s="4">
        <v>228.7</v>
      </c>
      <c r="E32" s="75" t="s">
        <v>1385</v>
      </c>
    </row>
    <row r="33" spans="1:5" ht="39" x14ac:dyDescent="0.25">
      <c r="A33" s="1" t="s">
        <v>2432</v>
      </c>
      <c r="B33" s="2" t="s">
        <v>12</v>
      </c>
      <c r="C33" s="3" t="s">
        <v>30</v>
      </c>
      <c r="D33" s="4">
        <v>478.49</v>
      </c>
      <c r="E33" s="75" t="s">
        <v>1386</v>
      </c>
    </row>
    <row r="34" spans="1:5" ht="91.5" customHeight="1" x14ac:dyDescent="0.25">
      <c r="A34" s="1" t="s">
        <v>50</v>
      </c>
      <c r="B34" s="2" t="s">
        <v>51</v>
      </c>
      <c r="C34" s="3" t="s">
        <v>52</v>
      </c>
      <c r="D34" s="4">
        <v>3176.8599999999997</v>
      </c>
      <c r="E34" s="76" t="s">
        <v>1387</v>
      </c>
    </row>
    <row r="35" spans="1:5" x14ac:dyDescent="0.25">
      <c r="A35" s="1" t="s">
        <v>2433</v>
      </c>
      <c r="B35" s="2" t="s">
        <v>53</v>
      </c>
      <c r="C35" s="3" t="s">
        <v>30</v>
      </c>
      <c r="D35" s="4">
        <v>6375.28</v>
      </c>
      <c r="E35" s="75" t="s">
        <v>1352</v>
      </c>
    </row>
    <row r="36" spans="1:5" x14ac:dyDescent="0.25">
      <c r="A36" s="1" t="s">
        <v>2433</v>
      </c>
      <c r="B36" s="2" t="s">
        <v>11</v>
      </c>
      <c r="C36" s="3" t="s">
        <v>30</v>
      </c>
      <c r="D36" s="4">
        <v>4071.93</v>
      </c>
      <c r="E36" s="75" t="s">
        <v>1352</v>
      </c>
    </row>
    <row r="37" spans="1:5" x14ac:dyDescent="0.25">
      <c r="A37" s="1" t="s">
        <v>2433</v>
      </c>
      <c r="B37" s="2" t="s">
        <v>40</v>
      </c>
      <c r="C37" s="3" t="s">
        <v>30</v>
      </c>
      <c r="D37" s="4">
        <v>4071.93</v>
      </c>
      <c r="E37" s="75" t="s">
        <v>1352</v>
      </c>
    </row>
    <row r="38" spans="1:5" x14ac:dyDescent="0.25">
      <c r="A38" s="1" t="s">
        <v>2433</v>
      </c>
      <c r="B38" s="2" t="s">
        <v>13</v>
      </c>
      <c r="C38" s="3" t="s">
        <v>30</v>
      </c>
      <c r="D38" s="4">
        <v>4153.99</v>
      </c>
      <c r="E38" s="75" t="s">
        <v>1352</v>
      </c>
    </row>
    <row r="39" spans="1:5" x14ac:dyDescent="0.25">
      <c r="A39" s="1" t="s">
        <v>2433</v>
      </c>
      <c r="B39" s="2" t="s">
        <v>16</v>
      </c>
      <c r="C39" s="3" t="s">
        <v>30</v>
      </c>
      <c r="D39" s="4">
        <v>3864.99</v>
      </c>
      <c r="E39" s="75" t="s">
        <v>1352</v>
      </c>
    </row>
    <row r="40" spans="1:5" ht="26.25" x14ac:dyDescent="0.25">
      <c r="A40" s="1" t="s">
        <v>54</v>
      </c>
      <c r="B40" s="2" t="s">
        <v>13</v>
      </c>
      <c r="C40" s="3" t="s">
        <v>23</v>
      </c>
      <c r="D40" s="4">
        <v>2817.08</v>
      </c>
      <c r="E40" s="75" t="s">
        <v>1353</v>
      </c>
    </row>
    <row r="41" spans="1:5" ht="26.25" x14ac:dyDescent="0.25">
      <c r="A41" s="1" t="s">
        <v>54</v>
      </c>
      <c r="B41" s="2" t="s">
        <v>18</v>
      </c>
      <c r="C41" s="3" t="s">
        <v>23</v>
      </c>
      <c r="D41" s="4">
        <v>2817.08</v>
      </c>
      <c r="E41" s="75" t="s">
        <v>1353</v>
      </c>
    </row>
    <row r="42" spans="1:5" x14ac:dyDescent="0.25">
      <c r="A42" s="1" t="s">
        <v>2434</v>
      </c>
      <c r="B42" s="2" t="s">
        <v>9</v>
      </c>
      <c r="C42" s="3" t="s">
        <v>48</v>
      </c>
      <c r="D42" s="4">
        <v>6792.9400000000005</v>
      </c>
      <c r="E42" s="75" t="s">
        <v>1328</v>
      </c>
    </row>
    <row r="43" spans="1:5" x14ac:dyDescent="0.25">
      <c r="A43" s="1" t="s">
        <v>2434</v>
      </c>
      <c r="B43" s="2" t="s">
        <v>40</v>
      </c>
      <c r="C43" s="3" t="s">
        <v>48</v>
      </c>
      <c r="D43" s="4">
        <v>5172.4500000000007</v>
      </c>
      <c r="E43" s="75" t="s">
        <v>1328</v>
      </c>
    </row>
    <row r="44" spans="1:5" ht="39" x14ac:dyDescent="0.25">
      <c r="A44" s="1" t="s">
        <v>2435</v>
      </c>
      <c r="B44" s="2" t="s">
        <v>29</v>
      </c>
      <c r="C44" s="3" t="s">
        <v>7</v>
      </c>
      <c r="D44" s="4">
        <v>4868.1399999999994</v>
      </c>
      <c r="E44" s="75" t="s">
        <v>1376</v>
      </c>
    </row>
    <row r="45" spans="1:5" ht="39" x14ac:dyDescent="0.25">
      <c r="A45" s="1" t="s">
        <v>2435</v>
      </c>
      <c r="B45" s="2" t="s">
        <v>55</v>
      </c>
      <c r="C45" s="3" t="s">
        <v>7</v>
      </c>
      <c r="D45" s="4">
        <v>4230.2800000000007</v>
      </c>
      <c r="E45" s="75" t="s">
        <v>1376</v>
      </c>
    </row>
    <row r="46" spans="1:5" ht="39" x14ac:dyDescent="0.25">
      <c r="A46" s="1" t="s">
        <v>2435</v>
      </c>
      <c r="B46" s="2" t="s">
        <v>56</v>
      </c>
      <c r="C46" s="3" t="s">
        <v>7</v>
      </c>
      <c r="D46" s="4">
        <v>2153.1500000000005</v>
      </c>
      <c r="E46" s="75" t="s">
        <v>1376</v>
      </c>
    </row>
    <row r="47" spans="1:5" ht="34.5" customHeight="1" x14ac:dyDescent="0.25">
      <c r="A47" s="1" t="s">
        <v>57</v>
      </c>
      <c r="B47" s="2" t="s">
        <v>40</v>
      </c>
      <c r="C47" s="3" t="s">
        <v>10</v>
      </c>
      <c r="D47" s="4">
        <v>3112.38</v>
      </c>
      <c r="E47" s="76" t="s">
        <v>1354</v>
      </c>
    </row>
    <row r="48" spans="1:5" ht="31.5" customHeight="1" x14ac:dyDescent="0.25">
      <c r="A48" s="1" t="s">
        <v>57</v>
      </c>
      <c r="B48" s="2" t="s">
        <v>13</v>
      </c>
      <c r="C48" s="3" t="s">
        <v>10</v>
      </c>
      <c r="D48" s="4">
        <v>2463.0700000000002</v>
      </c>
      <c r="E48" s="76" t="s">
        <v>1354</v>
      </c>
    </row>
    <row r="49" spans="1:5" ht="35.25" customHeight="1" x14ac:dyDescent="0.25">
      <c r="A49" s="1" t="s">
        <v>57</v>
      </c>
      <c r="B49" s="2" t="s">
        <v>22</v>
      </c>
      <c r="C49" s="3" t="s">
        <v>10</v>
      </c>
      <c r="D49" s="4">
        <v>3112.38</v>
      </c>
      <c r="E49" s="76" t="s">
        <v>1354</v>
      </c>
    </row>
    <row r="50" spans="1:5" ht="30" customHeight="1" x14ac:dyDescent="0.25">
      <c r="A50" s="1" t="s">
        <v>57</v>
      </c>
      <c r="B50" s="2" t="s">
        <v>18</v>
      </c>
      <c r="C50" s="3" t="s">
        <v>10</v>
      </c>
      <c r="D50" s="4">
        <v>2513.0300000000002</v>
      </c>
      <c r="E50" s="76" t="s">
        <v>1354</v>
      </c>
    </row>
    <row r="51" spans="1:5" ht="30.75" customHeight="1" x14ac:dyDescent="0.25">
      <c r="A51" s="1" t="s">
        <v>57</v>
      </c>
      <c r="B51" s="2" t="s">
        <v>58</v>
      </c>
      <c r="C51" s="3" t="s">
        <v>10</v>
      </c>
      <c r="D51" s="4">
        <v>3212.29</v>
      </c>
      <c r="E51" s="76" t="s">
        <v>1354</v>
      </c>
    </row>
    <row r="52" spans="1:5" ht="38.25" customHeight="1" x14ac:dyDescent="0.25">
      <c r="A52" s="1" t="s">
        <v>57</v>
      </c>
      <c r="B52" s="2" t="s">
        <v>59</v>
      </c>
      <c r="C52" s="3" t="s">
        <v>10</v>
      </c>
      <c r="D52" s="4">
        <v>3181.03</v>
      </c>
      <c r="E52" s="76" t="s">
        <v>1354</v>
      </c>
    </row>
    <row r="53" spans="1:5" ht="34.5" customHeight="1" x14ac:dyDescent="0.25">
      <c r="A53" s="1" t="s">
        <v>57</v>
      </c>
      <c r="B53" s="2" t="s">
        <v>60</v>
      </c>
      <c r="C53" s="3" t="s">
        <v>10</v>
      </c>
      <c r="D53" s="4">
        <v>3181.03</v>
      </c>
      <c r="E53" s="76" t="s">
        <v>1354</v>
      </c>
    </row>
    <row r="54" spans="1:5" ht="35.25" customHeight="1" x14ac:dyDescent="0.25">
      <c r="A54" s="1" t="s">
        <v>57</v>
      </c>
      <c r="B54" s="2" t="s">
        <v>12</v>
      </c>
      <c r="C54" s="3" t="s">
        <v>10</v>
      </c>
      <c r="D54" s="4">
        <v>3131.07</v>
      </c>
      <c r="E54" s="76" t="s">
        <v>1354</v>
      </c>
    </row>
    <row r="55" spans="1:5" ht="36" customHeight="1" x14ac:dyDescent="0.25">
      <c r="A55" s="1" t="s">
        <v>57</v>
      </c>
      <c r="B55" s="2" t="s">
        <v>61</v>
      </c>
      <c r="C55" s="3" t="s">
        <v>10</v>
      </c>
      <c r="D55" s="4">
        <v>3181.03</v>
      </c>
      <c r="E55" s="76" t="s">
        <v>1354</v>
      </c>
    </row>
    <row r="56" spans="1:5" ht="33" customHeight="1" x14ac:dyDescent="0.25">
      <c r="A56" s="1" t="s">
        <v>57</v>
      </c>
      <c r="B56" s="2" t="s">
        <v>62</v>
      </c>
      <c r="C56" s="3" t="s">
        <v>10</v>
      </c>
      <c r="D56" s="4">
        <v>3181.03</v>
      </c>
      <c r="E56" s="76" t="s">
        <v>1354</v>
      </c>
    </row>
    <row r="57" spans="1:5" ht="26.25" x14ac:dyDescent="0.25">
      <c r="A57" s="1" t="s">
        <v>63</v>
      </c>
      <c r="B57" s="2" t="s">
        <v>16</v>
      </c>
      <c r="C57" s="3" t="s">
        <v>19</v>
      </c>
      <c r="D57" s="4">
        <v>1957.2</v>
      </c>
      <c r="E57" s="75" t="s">
        <v>2887</v>
      </c>
    </row>
    <row r="58" spans="1:5" ht="26.25" x14ac:dyDescent="0.25">
      <c r="A58" s="1" t="s">
        <v>50</v>
      </c>
      <c r="B58" s="2" t="s">
        <v>11</v>
      </c>
      <c r="C58" s="3" t="s">
        <v>64</v>
      </c>
      <c r="D58" s="4">
        <v>3198.89</v>
      </c>
      <c r="E58" s="75" t="s">
        <v>1323</v>
      </c>
    </row>
    <row r="59" spans="1:5" ht="26.25" x14ac:dyDescent="0.25">
      <c r="A59" s="1" t="s">
        <v>50</v>
      </c>
      <c r="B59" s="2" t="s">
        <v>37</v>
      </c>
      <c r="C59" s="3" t="s">
        <v>64</v>
      </c>
      <c r="D59" s="4">
        <v>3198.89</v>
      </c>
      <c r="E59" s="75" t="s">
        <v>1323</v>
      </c>
    </row>
    <row r="60" spans="1:5" ht="26.25" x14ac:dyDescent="0.25">
      <c r="A60" s="1" t="s">
        <v>50</v>
      </c>
      <c r="B60" s="2" t="s">
        <v>44</v>
      </c>
      <c r="C60" s="3" t="s">
        <v>64</v>
      </c>
      <c r="D60" s="4">
        <v>3716.07</v>
      </c>
      <c r="E60" s="75" t="s">
        <v>1323</v>
      </c>
    </row>
    <row r="61" spans="1:5" x14ac:dyDescent="0.25">
      <c r="A61" s="1" t="s">
        <v>65</v>
      </c>
      <c r="B61" s="2" t="s">
        <v>9</v>
      </c>
      <c r="C61" s="3" t="s">
        <v>66</v>
      </c>
      <c r="D61" s="4">
        <v>4145.0599999999995</v>
      </c>
      <c r="E61" s="75" t="s">
        <v>1328</v>
      </c>
    </row>
    <row r="62" spans="1:5" ht="26.25" x14ac:dyDescent="0.25">
      <c r="A62" s="1" t="s">
        <v>57</v>
      </c>
      <c r="B62" s="2" t="s">
        <v>67</v>
      </c>
      <c r="C62" s="3" t="s">
        <v>10</v>
      </c>
      <c r="D62" s="4">
        <v>2944.59</v>
      </c>
      <c r="E62" s="75" t="s">
        <v>1388</v>
      </c>
    </row>
    <row r="63" spans="1:5" ht="26.25" x14ac:dyDescent="0.25">
      <c r="A63" s="1" t="s">
        <v>68</v>
      </c>
      <c r="B63" s="2" t="s">
        <v>47</v>
      </c>
      <c r="C63" s="3" t="s">
        <v>48</v>
      </c>
      <c r="D63" s="4">
        <v>1027.67</v>
      </c>
      <c r="E63" s="75" t="s">
        <v>1389</v>
      </c>
    </row>
    <row r="64" spans="1:5" ht="51.75" x14ac:dyDescent="0.25">
      <c r="A64" s="1" t="s">
        <v>69</v>
      </c>
      <c r="B64" s="2" t="s">
        <v>70</v>
      </c>
      <c r="C64" s="3" t="s">
        <v>30</v>
      </c>
      <c r="D64" s="4">
        <v>2048</v>
      </c>
      <c r="E64" s="75" t="s">
        <v>1324</v>
      </c>
    </row>
    <row r="65" spans="1:5" ht="51.75" x14ac:dyDescent="0.25">
      <c r="A65" s="1" t="s">
        <v>69</v>
      </c>
      <c r="B65" s="2" t="s">
        <v>42</v>
      </c>
      <c r="C65" s="3" t="s">
        <v>30</v>
      </c>
      <c r="D65" s="4">
        <v>4426.93</v>
      </c>
      <c r="E65" s="75" t="s">
        <v>1324</v>
      </c>
    </row>
    <row r="66" spans="1:5" ht="51.75" x14ac:dyDescent="0.25">
      <c r="A66" s="1" t="s">
        <v>69</v>
      </c>
      <c r="B66" s="2" t="s">
        <v>11</v>
      </c>
      <c r="C66" s="3" t="s">
        <v>30</v>
      </c>
      <c r="D66" s="4">
        <v>3962.73</v>
      </c>
      <c r="E66" s="75" t="s">
        <v>1324</v>
      </c>
    </row>
    <row r="67" spans="1:5" ht="51.75" x14ac:dyDescent="0.25">
      <c r="A67" s="1" t="s">
        <v>69</v>
      </c>
      <c r="B67" s="2" t="s">
        <v>37</v>
      </c>
      <c r="C67" s="3" t="s">
        <v>30</v>
      </c>
      <c r="D67" s="4">
        <v>3962.73</v>
      </c>
      <c r="E67" s="75" t="s">
        <v>1324</v>
      </c>
    </row>
    <row r="68" spans="1:5" ht="51.75" x14ac:dyDescent="0.25">
      <c r="A68" s="1" t="s">
        <v>69</v>
      </c>
      <c r="B68" s="2" t="s">
        <v>35</v>
      </c>
      <c r="C68" s="3" t="s">
        <v>30</v>
      </c>
      <c r="D68" s="4">
        <v>4277.49</v>
      </c>
      <c r="E68" s="75" t="s">
        <v>1324</v>
      </c>
    </row>
    <row r="69" spans="1:5" ht="51.75" x14ac:dyDescent="0.25">
      <c r="A69" s="1" t="s">
        <v>69</v>
      </c>
      <c r="B69" s="2" t="s">
        <v>24</v>
      </c>
      <c r="C69" s="3" t="s">
        <v>30</v>
      </c>
      <c r="D69" s="4">
        <v>4277.49</v>
      </c>
      <c r="E69" s="75" t="s">
        <v>1324</v>
      </c>
    </row>
    <row r="70" spans="1:5" ht="51.75" x14ac:dyDescent="0.25">
      <c r="A70" s="1" t="s">
        <v>69</v>
      </c>
      <c r="B70" s="2" t="s">
        <v>71</v>
      </c>
      <c r="C70" s="3" t="s">
        <v>30</v>
      </c>
      <c r="D70" s="4">
        <v>4277.49</v>
      </c>
      <c r="E70" s="75" t="s">
        <v>1324</v>
      </c>
    </row>
    <row r="71" spans="1:5" ht="51.75" x14ac:dyDescent="0.25">
      <c r="A71" s="1" t="s">
        <v>69</v>
      </c>
      <c r="B71" s="2" t="s">
        <v>72</v>
      </c>
      <c r="C71" s="3" t="s">
        <v>30</v>
      </c>
      <c r="D71" s="4">
        <v>4277.49</v>
      </c>
      <c r="E71" s="75" t="s">
        <v>1324</v>
      </c>
    </row>
    <row r="72" spans="1:5" ht="66.75" customHeight="1" x14ac:dyDescent="0.25">
      <c r="A72" s="1" t="s">
        <v>73</v>
      </c>
      <c r="B72" s="2" t="s">
        <v>22</v>
      </c>
      <c r="C72" s="3" t="s">
        <v>74</v>
      </c>
      <c r="D72" s="4">
        <v>842.24</v>
      </c>
      <c r="E72" s="76" t="s">
        <v>1390</v>
      </c>
    </row>
    <row r="73" spans="1:5" ht="26.25" x14ac:dyDescent="0.25">
      <c r="A73" s="1" t="s">
        <v>69</v>
      </c>
      <c r="B73" s="2" t="s">
        <v>40</v>
      </c>
      <c r="C73" s="3" t="s">
        <v>19</v>
      </c>
      <c r="D73" s="4">
        <v>413.00000000000023</v>
      </c>
      <c r="E73" s="75" t="s">
        <v>1391</v>
      </c>
    </row>
    <row r="74" spans="1:5" ht="26.25" x14ac:dyDescent="0.25">
      <c r="A74" s="1" t="s">
        <v>2436</v>
      </c>
      <c r="B74" s="2" t="s">
        <v>11</v>
      </c>
      <c r="C74" s="3" t="s">
        <v>7</v>
      </c>
      <c r="D74" s="4">
        <v>1229.93</v>
      </c>
      <c r="E74" s="75" t="s">
        <v>1392</v>
      </c>
    </row>
    <row r="75" spans="1:5" x14ac:dyDescent="0.25">
      <c r="A75" s="1" t="s">
        <v>2437</v>
      </c>
      <c r="B75" s="2" t="s">
        <v>26</v>
      </c>
      <c r="C75" s="3" t="s">
        <v>48</v>
      </c>
      <c r="D75" s="4">
        <v>1223.71</v>
      </c>
      <c r="E75" s="75" t="s">
        <v>1393</v>
      </c>
    </row>
    <row r="76" spans="1:5" x14ac:dyDescent="0.25">
      <c r="A76" s="1" t="s">
        <v>2437</v>
      </c>
      <c r="B76" s="2" t="s">
        <v>12</v>
      </c>
      <c r="C76" s="3" t="s">
        <v>48</v>
      </c>
      <c r="D76" s="4">
        <v>1147.23</v>
      </c>
      <c r="E76" s="75" t="s">
        <v>1393</v>
      </c>
    </row>
    <row r="77" spans="1:5" x14ac:dyDescent="0.25">
      <c r="A77" s="1" t="s">
        <v>2437</v>
      </c>
      <c r="B77" s="2" t="s">
        <v>75</v>
      </c>
      <c r="C77" s="3" t="s">
        <v>48</v>
      </c>
      <c r="D77" s="4">
        <v>1147.23</v>
      </c>
      <c r="E77" s="75" t="s">
        <v>1393</v>
      </c>
    </row>
    <row r="78" spans="1:5" x14ac:dyDescent="0.25">
      <c r="A78" s="1" t="s">
        <v>2437</v>
      </c>
      <c r="B78" s="2" t="s">
        <v>51</v>
      </c>
      <c r="C78" s="3" t="s">
        <v>48</v>
      </c>
      <c r="D78" s="4">
        <v>1147.23</v>
      </c>
      <c r="E78" s="75" t="s">
        <v>1393</v>
      </c>
    </row>
    <row r="79" spans="1:5" ht="64.5" x14ac:dyDescent="0.25">
      <c r="A79" s="1" t="s">
        <v>76</v>
      </c>
      <c r="B79" s="2" t="s">
        <v>29</v>
      </c>
      <c r="C79" s="3" t="s">
        <v>77</v>
      </c>
      <c r="D79" s="4">
        <v>2496.0100000000002</v>
      </c>
      <c r="E79" s="75" t="s">
        <v>1394</v>
      </c>
    </row>
    <row r="80" spans="1:5" ht="26.25" x14ac:dyDescent="0.25">
      <c r="A80" s="1" t="s">
        <v>2438</v>
      </c>
      <c r="B80" s="2" t="s">
        <v>6</v>
      </c>
      <c r="C80" s="3" t="s">
        <v>7</v>
      </c>
      <c r="D80" s="4">
        <v>3545.58</v>
      </c>
      <c r="E80" s="75" t="s">
        <v>1395</v>
      </c>
    </row>
    <row r="81" spans="1:5" x14ac:dyDescent="0.25">
      <c r="A81" s="1" t="s">
        <v>2439</v>
      </c>
      <c r="B81" s="2" t="s">
        <v>6</v>
      </c>
      <c r="C81" s="3" t="s">
        <v>78</v>
      </c>
      <c r="D81" s="4">
        <v>860.16999999999985</v>
      </c>
      <c r="E81" s="75" t="s">
        <v>1396</v>
      </c>
    </row>
    <row r="82" spans="1:5" ht="26.25" x14ac:dyDescent="0.25">
      <c r="A82" s="1" t="s">
        <v>2440</v>
      </c>
      <c r="B82" s="2" t="s">
        <v>9</v>
      </c>
      <c r="C82" s="3" t="s">
        <v>7</v>
      </c>
      <c r="D82" s="4">
        <v>3672.24</v>
      </c>
      <c r="E82" s="75" t="s">
        <v>1397</v>
      </c>
    </row>
    <row r="83" spans="1:5" ht="26.25" x14ac:dyDescent="0.25">
      <c r="A83" s="1" t="s">
        <v>2441</v>
      </c>
      <c r="B83" s="2" t="s">
        <v>9</v>
      </c>
      <c r="C83" s="3" t="s">
        <v>79</v>
      </c>
      <c r="D83" s="4">
        <v>2187.5100000000002</v>
      </c>
      <c r="E83" s="75" t="s">
        <v>1398</v>
      </c>
    </row>
    <row r="84" spans="1:5" ht="26.25" x14ac:dyDescent="0.25">
      <c r="A84" s="1" t="s">
        <v>2440</v>
      </c>
      <c r="B84" s="2" t="s">
        <v>24</v>
      </c>
      <c r="C84" s="3" t="s">
        <v>7</v>
      </c>
      <c r="D84" s="4">
        <v>2846.7200000000003</v>
      </c>
      <c r="E84" s="75" t="s">
        <v>1397</v>
      </c>
    </row>
    <row r="85" spans="1:5" ht="39" x14ac:dyDescent="0.25">
      <c r="A85" s="1" t="s">
        <v>2442</v>
      </c>
      <c r="B85" s="2" t="s">
        <v>15</v>
      </c>
      <c r="C85" s="3" t="s">
        <v>80</v>
      </c>
      <c r="D85" s="4">
        <v>1967.29</v>
      </c>
      <c r="E85" s="75" t="s">
        <v>1399</v>
      </c>
    </row>
    <row r="86" spans="1:5" ht="39" x14ac:dyDescent="0.25">
      <c r="A86" s="1" t="s">
        <v>2443</v>
      </c>
      <c r="B86" s="2" t="s">
        <v>11</v>
      </c>
      <c r="C86" s="3" t="s">
        <v>81</v>
      </c>
      <c r="D86" s="4">
        <v>1144.45</v>
      </c>
      <c r="E86" s="75" t="s">
        <v>1331</v>
      </c>
    </row>
    <row r="87" spans="1:5" ht="39" x14ac:dyDescent="0.25">
      <c r="A87" s="1" t="s">
        <v>2443</v>
      </c>
      <c r="B87" s="2" t="s">
        <v>82</v>
      </c>
      <c r="C87" s="3" t="s">
        <v>81</v>
      </c>
      <c r="D87" s="4">
        <v>1986.51</v>
      </c>
      <c r="E87" s="75" t="s">
        <v>1331</v>
      </c>
    </row>
    <row r="88" spans="1:5" ht="39" x14ac:dyDescent="0.25">
      <c r="A88" s="1" t="s">
        <v>2443</v>
      </c>
      <c r="B88" s="2" t="s">
        <v>83</v>
      </c>
      <c r="C88" s="3" t="s">
        <v>81</v>
      </c>
      <c r="D88" s="4">
        <v>1986.51</v>
      </c>
      <c r="E88" s="75" t="s">
        <v>1331</v>
      </c>
    </row>
    <row r="89" spans="1:5" ht="39" x14ac:dyDescent="0.25">
      <c r="A89" s="1" t="s">
        <v>2443</v>
      </c>
      <c r="B89" s="2" t="s">
        <v>84</v>
      </c>
      <c r="C89" s="3" t="s">
        <v>81</v>
      </c>
      <c r="D89" s="4">
        <v>1986.51</v>
      </c>
      <c r="E89" s="75" t="s">
        <v>1331</v>
      </c>
    </row>
    <row r="90" spans="1:5" ht="39" x14ac:dyDescent="0.25">
      <c r="A90" s="1" t="s">
        <v>2443</v>
      </c>
      <c r="B90" s="2" t="s">
        <v>85</v>
      </c>
      <c r="C90" s="3" t="s">
        <v>81</v>
      </c>
      <c r="D90" s="4">
        <v>1986.51</v>
      </c>
      <c r="E90" s="75" t="s">
        <v>1331</v>
      </c>
    </row>
    <row r="91" spans="1:5" ht="39" x14ac:dyDescent="0.25">
      <c r="A91" s="1" t="s">
        <v>2443</v>
      </c>
      <c r="B91" s="2" t="s">
        <v>86</v>
      </c>
      <c r="C91" s="3" t="s">
        <v>81</v>
      </c>
      <c r="D91" s="4">
        <v>1986.51</v>
      </c>
      <c r="E91" s="75" t="s">
        <v>1331</v>
      </c>
    </row>
    <row r="92" spans="1:5" ht="39" x14ac:dyDescent="0.25">
      <c r="A92" s="1" t="s">
        <v>2444</v>
      </c>
      <c r="B92" s="2" t="s">
        <v>40</v>
      </c>
      <c r="C92" s="3" t="s">
        <v>30</v>
      </c>
      <c r="D92" s="4">
        <v>941.38</v>
      </c>
      <c r="E92" s="75" t="s">
        <v>1355</v>
      </c>
    </row>
    <row r="93" spans="1:5" ht="39" x14ac:dyDescent="0.25">
      <c r="A93" s="1" t="s">
        <v>2444</v>
      </c>
      <c r="B93" s="2" t="s">
        <v>13</v>
      </c>
      <c r="C93" s="3" t="s">
        <v>30</v>
      </c>
      <c r="D93" s="4">
        <v>921.94</v>
      </c>
      <c r="E93" s="75" t="s">
        <v>1355</v>
      </c>
    </row>
    <row r="94" spans="1:5" ht="26.25" x14ac:dyDescent="0.25">
      <c r="A94" s="1" t="s">
        <v>87</v>
      </c>
      <c r="B94" s="2" t="s">
        <v>70</v>
      </c>
      <c r="C94" s="3" t="s">
        <v>88</v>
      </c>
      <c r="D94" s="4">
        <v>3995.05</v>
      </c>
      <c r="E94" s="75" t="s">
        <v>1400</v>
      </c>
    </row>
    <row r="95" spans="1:5" ht="26.25" x14ac:dyDescent="0.25">
      <c r="A95" s="1" t="s">
        <v>87</v>
      </c>
      <c r="B95" s="2" t="s">
        <v>72</v>
      </c>
      <c r="C95" s="3" t="s">
        <v>88</v>
      </c>
      <c r="D95" s="4">
        <v>3939.78</v>
      </c>
      <c r="E95" s="75" t="s">
        <v>1400</v>
      </c>
    </row>
    <row r="96" spans="1:5" x14ac:dyDescent="0.25">
      <c r="A96" s="1" t="s">
        <v>89</v>
      </c>
      <c r="B96" s="2" t="s">
        <v>26</v>
      </c>
      <c r="C96" s="3" t="s">
        <v>90</v>
      </c>
      <c r="D96" s="4">
        <v>4066.3</v>
      </c>
      <c r="E96" s="75" t="s">
        <v>1401</v>
      </c>
    </row>
    <row r="97" spans="1:5" ht="46.5" customHeight="1" x14ac:dyDescent="0.25">
      <c r="A97" s="1" t="s">
        <v>76</v>
      </c>
      <c r="B97" s="2" t="s">
        <v>11</v>
      </c>
      <c r="C97" s="3" t="s">
        <v>77</v>
      </c>
      <c r="D97" s="4">
        <v>2293.0699999999997</v>
      </c>
      <c r="E97" s="76" t="s">
        <v>1402</v>
      </c>
    </row>
    <row r="98" spans="1:5" ht="26.25" x14ac:dyDescent="0.25">
      <c r="A98" s="1" t="s">
        <v>91</v>
      </c>
      <c r="B98" s="2" t="s">
        <v>72</v>
      </c>
      <c r="C98" s="3" t="s">
        <v>92</v>
      </c>
      <c r="D98" s="4">
        <v>4488.0599999999995</v>
      </c>
      <c r="E98" s="75" t="s">
        <v>1403</v>
      </c>
    </row>
    <row r="99" spans="1:5" ht="26.25" x14ac:dyDescent="0.25">
      <c r="A99" s="1" t="s">
        <v>93</v>
      </c>
      <c r="B99" s="2" t="s">
        <v>55</v>
      </c>
      <c r="C99" s="3" t="s">
        <v>90</v>
      </c>
      <c r="D99" s="4">
        <v>8452.06</v>
      </c>
      <c r="E99" s="75" t="s">
        <v>1377</v>
      </c>
    </row>
    <row r="100" spans="1:5" x14ac:dyDescent="0.25">
      <c r="A100" s="1" t="s">
        <v>2437</v>
      </c>
      <c r="B100" s="2" t="s">
        <v>94</v>
      </c>
      <c r="C100" s="3" t="s">
        <v>48</v>
      </c>
      <c r="D100" s="4">
        <v>1106.82</v>
      </c>
      <c r="E100" s="75" t="s">
        <v>1393</v>
      </c>
    </row>
    <row r="101" spans="1:5" ht="26.25" x14ac:dyDescent="0.25">
      <c r="A101" s="1" t="s">
        <v>95</v>
      </c>
      <c r="B101" s="2" t="s">
        <v>15</v>
      </c>
      <c r="C101" s="3" t="s">
        <v>96</v>
      </c>
      <c r="D101" s="4">
        <v>1977.5100000000002</v>
      </c>
      <c r="E101" s="75" t="s">
        <v>1404</v>
      </c>
    </row>
    <row r="102" spans="1:5" ht="51.75" x14ac:dyDescent="0.25">
      <c r="A102" s="1" t="s">
        <v>97</v>
      </c>
      <c r="B102" s="2" t="s">
        <v>98</v>
      </c>
      <c r="C102" s="3" t="s">
        <v>99</v>
      </c>
      <c r="D102" s="4">
        <v>2909.2400000000002</v>
      </c>
      <c r="E102" s="75" t="s">
        <v>1405</v>
      </c>
    </row>
    <row r="103" spans="1:5" ht="26.25" x14ac:dyDescent="0.25">
      <c r="A103" s="1" t="s">
        <v>100</v>
      </c>
      <c r="B103" s="2" t="s">
        <v>58</v>
      </c>
      <c r="C103" s="3" t="s">
        <v>101</v>
      </c>
      <c r="D103" s="4">
        <v>400.08</v>
      </c>
      <c r="E103" s="75" t="s">
        <v>1406</v>
      </c>
    </row>
    <row r="104" spans="1:5" ht="26.25" x14ac:dyDescent="0.25">
      <c r="A104" s="1" t="s">
        <v>100</v>
      </c>
      <c r="B104" s="2" t="s">
        <v>32</v>
      </c>
      <c r="C104" s="3" t="s">
        <v>101</v>
      </c>
      <c r="D104" s="4">
        <v>528.25</v>
      </c>
      <c r="E104" s="75" t="s">
        <v>1406</v>
      </c>
    </row>
    <row r="105" spans="1:5" ht="26.25" x14ac:dyDescent="0.25">
      <c r="A105" s="1" t="s">
        <v>100</v>
      </c>
      <c r="B105" s="2" t="s">
        <v>59</v>
      </c>
      <c r="C105" s="3" t="s">
        <v>101</v>
      </c>
      <c r="D105" s="4">
        <v>386.74</v>
      </c>
      <c r="E105" s="75" t="s">
        <v>1406</v>
      </c>
    </row>
    <row r="106" spans="1:5" ht="26.25" x14ac:dyDescent="0.25">
      <c r="A106" s="1" t="s">
        <v>100</v>
      </c>
      <c r="B106" s="2" t="s">
        <v>102</v>
      </c>
      <c r="C106" s="3" t="s">
        <v>101</v>
      </c>
      <c r="D106" s="4">
        <v>386.74</v>
      </c>
      <c r="E106" s="75" t="s">
        <v>1406</v>
      </c>
    </row>
    <row r="107" spans="1:5" ht="26.25" x14ac:dyDescent="0.25">
      <c r="A107" s="1" t="s">
        <v>100</v>
      </c>
      <c r="B107" s="2" t="s">
        <v>103</v>
      </c>
      <c r="C107" s="3" t="s">
        <v>101</v>
      </c>
      <c r="D107" s="4">
        <v>386.74</v>
      </c>
      <c r="E107" s="75" t="s">
        <v>1406</v>
      </c>
    </row>
    <row r="108" spans="1:5" ht="39" x14ac:dyDescent="0.25">
      <c r="A108" s="1" t="s">
        <v>104</v>
      </c>
      <c r="B108" s="2" t="s">
        <v>6</v>
      </c>
      <c r="C108" s="3" t="s">
        <v>27</v>
      </c>
      <c r="D108" s="4">
        <v>297.85000000000002</v>
      </c>
      <c r="E108" s="75" t="s">
        <v>1407</v>
      </c>
    </row>
    <row r="109" spans="1:5" ht="64.5" x14ac:dyDescent="0.25">
      <c r="A109" s="1" t="s">
        <v>105</v>
      </c>
      <c r="B109" s="2" t="s">
        <v>12</v>
      </c>
      <c r="C109" s="3" t="s">
        <v>106</v>
      </c>
      <c r="D109" s="4">
        <v>6282.6100000000006</v>
      </c>
      <c r="E109" s="75" t="s">
        <v>1408</v>
      </c>
    </row>
    <row r="110" spans="1:5" ht="46.5" customHeight="1" x14ac:dyDescent="0.25">
      <c r="A110" s="1" t="s">
        <v>107</v>
      </c>
      <c r="B110" s="2" t="s">
        <v>13</v>
      </c>
      <c r="C110" s="3" t="s">
        <v>7</v>
      </c>
      <c r="D110" s="4">
        <v>2368.94</v>
      </c>
      <c r="E110" s="76" t="s">
        <v>1356</v>
      </c>
    </row>
    <row r="111" spans="1:5" ht="39" x14ac:dyDescent="0.25">
      <c r="A111" s="1" t="s">
        <v>108</v>
      </c>
      <c r="B111" s="2" t="s">
        <v>53</v>
      </c>
      <c r="C111" s="3" t="s">
        <v>81</v>
      </c>
      <c r="D111" s="4">
        <v>5175.2899999999991</v>
      </c>
      <c r="E111" s="75" t="s">
        <v>1409</v>
      </c>
    </row>
    <row r="112" spans="1:5" ht="39" x14ac:dyDescent="0.25">
      <c r="A112" s="1" t="s">
        <v>108</v>
      </c>
      <c r="B112" s="2" t="s">
        <v>109</v>
      </c>
      <c r="C112" s="3" t="s">
        <v>81</v>
      </c>
      <c r="D112" s="4">
        <v>3287.88</v>
      </c>
      <c r="E112" s="75" t="s">
        <v>1409</v>
      </c>
    </row>
    <row r="113" spans="1:5" ht="39" x14ac:dyDescent="0.25">
      <c r="A113" s="1" t="s">
        <v>108</v>
      </c>
      <c r="B113" s="2" t="s">
        <v>16</v>
      </c>
      <c r="C113" s="3" t="s">
        <v>81</v>
      </c>
      <c r="D113" s="4">
        <v>3265.52</v>
      </c>
      <c r="E113" s="75" t="s">
        <v>1409</v>
      </c>
    </row>
    <row r="114" spans="1:5" ht="39" x14ac:dyDescent="0.25">
      <c r="A114" s="1">
        <v>14.03</v>
      </c>
      <c r="B114" s="2" t="s">
        <v>53</v>
      </c>
      <c r="C114" s="3" t="s">
        <v>81</v>
      </c>
      <c r="D114" s="4">
        <v>672.77</v>
      </c>
      <c r="E114" s="75" t="s">
        <v>1409</v>
      </c>
    </row>
    <row r="115" spans="1:5" ht="39" x14ac:dyDescent="0.25">
      <c r="A115" s="1">
        <v>14.03</v>
      </c>
      <c r="B115" s="2" t="s">
        <v>109</v>
      </c>
      <c r="C115" s="3" t="s">
        <v>81</v>
      </c>
      <c r="D115" s="4">
        <v>635.61</v>
      </c>
      <c r="E115" s="75" t="s">
        <v>1409</v>
      </c>
    </row>
    <row r="116" spans="1:5" ht="39" x14ac:dyDescent="0.25">
      <c r="A116" s="1">
        <v>14.03</v>
      </c>
      <c r="B116" s="2" t="s">
        <v>16</v>
      </c>
      <c r="C116" s="3" t="s">
        <v>81</v>
      </c>
      <c r="D116" s="4">
        <v>628.01</v>
      </c>
      <c r="E116" s="75" t="s">
        <v>1409</v>
      </c>
    </row>
    <row r="117" spans="1:5" x14ac:dyDescent="0.25">
      <c r="A117" s="1" t="s">
        <v>110</v>
      </c>
      <c r="B117" s="2" t="s">
        <v>111</v>
      </c>
      <c r="C117" s="3" t="s">
        <v>90</v>
      </c>
      <c r="D117" s="4">
        <v>5775.9500000000007</v>
      </c>
      <c r="E117" s="75" t="s">
        <v>1401</v>
      </c>
    </row>
    <row r="118" spans="1:5" ht="51.75" x14ac:dyDescent="0.25">
      <c r="A118" s="1" t="s">
        <v>112</v>
      </c>
      <c r="B118" s="2" t="s">
        <v>46</v>
      </c>
      <c r="C118" s="3" t="s">
        <v>113</v>
      </c>
      <c r="D118" s="4">
        <v>376.71</v>
      </c>
      <c r="E118" s="75" t="s">
        <v>1410</v>
      </c>
    </row>
    <row r="119" spans="1:5" ht="39" x14ac:dyDescent="0.25">
      <c r="A119" s="1" t="s">
        <v>114</v>
      </c>
      <c r="B119" s="2" t="s">
        <v>85</v>
      </c>
      <c r="C119" s="3" t="s">
        <v>64</v>
      </c>
      <c r="D119" s="4">
        <v>2401.4300000000003</v>
      </c>
      <c r="E119" s="75" t="s">
        <v>1411</v>
      </c>
    </row>
    <row r="120" spans="1:5" ht="26.25" x14ac:dyDescent="0.25">
      <c r="A120" s="1" t="s">
        <v>115</v>
      </c>
      <c r="B120" s="2" t="s">
        <v>116</v>
      </c>
      <c r="C120" s="3" t="s">
        <v>117</v>
      </c>
      <c r="D120" s="4">
        <v>1297.3</v>
      </c>
      <c r="E120" s="75" t="s">
        <v>1412</v>
      </c>
    </row>
    <row r="121" spans="1:5" ht="26.25" x14ac:dyDescent="0.25">
      <c r="A121" s="1" t="s">
        <v>118</v>
      </c>
      <c r="B121" s="2" t="s">
        <v>16</v>
      </c>
      <c r="C121" s="3" t="s">
        <v>7</v>
      </c>
      <c r="D121" s="4">
        <v>4307.41</v>
      </c>
      <c r="E121" s="75" t="s">
        <v>1413</v>
      </c>
    </row>
    <row r="122" spans="1:5" ht="26.25" x14ac:dyDescent="0.25">
      <c r="A122" s="1" t="s">
        <v>119</v>
      </c>
      <c r="B122" s="2" t="s">
        <v>16</v>
      </c>
      <c r="C122" s="3" t="s">
        <v>120</v>
      </c>
      <c r="D122" s="4">
        <v>2005.65</v>
      </c>
      <c r="E122" s="75" t="s">
        <v>1414</v>
      </c>
    </row>
    <row r="123" spans="1:5" ht="64.5" x14ac:dyDescent="0.25">
      <c r="A123" s="1" t="s">
        <v>121</v>
      </c>
      <c r="B123" s="2" t="s">
        <v>122</v>
      </c>
      <c r="C123" s="3" t="s">
        <v>81</v>
      </c>
      <c r="D123" s="4">
        <v>1631.29</v>
      </c>
      <c r="E123" s="75" t="s">
        <v>1415</v>
      </c>
    </row>
    <row r="124" spans="1:5" ht="39" x14ac:dyDescent="0.25">
      <c r="A124" s="1" t="s">
        <v>123</v>
      </c>
      <c r="B124" s="2" t="s">
        <v>124</v>
      </c>
      <c r="C124" s="3" t="s">
        <v>125</v>
      </c>
      <c r="D124" s="4">
        <v>379.79</v>
      </c>
      <c r="E124" s="75" t="s">
        <v>1416</v>
      </c>
    </row>
    <row r="125" spans="1:5" ht="39" x14ac:dyDescent="0.25">
      <c r="A125" s="1" t="s">
        <v>123</v>
      </c>
      <c r="B125" s="2" t="s">
        <v>58</v>
      </c>
      <c r="C125" s="3" t="s">
        <v>125</v>
      </c>
      <c r="D125" s="4">
        <v>289.94</v>
      </c>
      <c r="E125" s="75" t="s">
        <v>1416</v>
      </c>
    </row>
    <row r="126" spans="1:5" ht="39" x14ac:dyDescent="0.25">
      <c r="A126" s="1" t="s">
        <v>123</v>
      </c>
      <c r="B126" s="2" t="s">
        <v>22</v>
      </c>
      <c r="C126" s="3" t="s">
        <v>125</v>
      </c>
      <c r="D126" s="4">
        <v>220.58</v>
      </c>
      <c r="E126" s="75" t="s">
        <v>1416</v>
      </c>
    </row>
    <row r="127" spans="1:5" ht="64.5" x14ac:dyDescent="0.25">
      <c r="A127" s="1" t="s">
        <v>114</v>
      </c>
      <c r="B127" s="2" t="s">
        <v>16</v>
      </c>
      <c r="C127" s="3" t="s">
        <v>30</v>
      </c>
      <c r="D127" s="4">
        <v>1703.58</v>
      </c>
      <c r="E127" s="75" t="s">
        <v>1417</v>
      </c>
    </row>
    <row r="128" spans="1:5" ht="64.5" x14ac:dyDescent="0.25">
      <c r="A128" s="1" t="s">
        <v>126</v>
      </c>
      <c r="B128" s="2" t="s">
        <v>42</v>
      </c>
      <c r="C128" s="3" t="s">
        <v>30</v>
      </c>
      <c r="D128" s="4">
        <v>2104.9299999999998</v>
      </c>
      <c r="E128" s="75" t="s">
        <v>1417</v>
      </c>
    </row>
    <row r="129" spans="1:5" ht="64.5" x14ac:dyDescent="0.25">
      <c r="A129" s="1" t="s">
        <v>114</v>
      </c>
      <c r="B129" s="2" t="s">
        <v>40</v>
      </c>
      <c r="C129" s="3" t="s">
        <v>30</v>
      </c>
      <c r="D129" s="4">
        <v>2338.87</v>
      </c>
      <c r="E129" s="75" t="s">
        <v>1417</v>
      </c>
    </row>
    <row r="130" spans="1:5" ht="64.5" x14ac:dyDescent="0.25">
      <c r="A130" s="1" t="s">
        <v>114</v>
      </c>
      <c r="B130" s="2" t="s">
        <v>60</v>
      </c>
      <c r="C130" s="3" t="s">
        <v>30</v>
      </c>
      <c r="D130" s="4">
        <v>2323.65</v>
      </c>
      <c r="E130" s="75" t="s">
        <v>1417</v>
      </c>
    </row>
    <row r="131" spans="1:5" ht="64.5" x14ac:dyDescent="0.25">
      <c r="A131" s="1" t="s">
        <v>114</v>
      </c>
      <c r="B131" s="2" t="s">
        <v>59</v>
      </c>
      <c r="C131" s="3" t="s">
        <v>30</v>
      </c>
      <c r="D131" s="4">
        <v>2323.65</v>
      </c>
      <c r="E131" s="75" t="s">
        <v>1417</v>
      </c>
    </row>
    <row r="132" spans="1:5" ht="64.5" x14ac:dyDescent="0.25">
      <c r="A132" s="1" t="s">
        <v>114</v>
      </c>
      <c r="B132" s="2" t="s">
        <v>61</v>
      </c>
      <c r="C132" s="3" t="s">
        <v>30</v>
      </c>
      <c r="D132" s="4">
        <v>2399.65</v>
      </c>
      <c r="E132" s="75" t="s">
        <v>1417</v>
      </c>
    </row>
    <row r="133" spans="1:5" x14ac:dyDescent="0.25">
      <c r="A133" s="1" t="s">
        <v>127</v>
      </c>
      <c r="B133" s="2" t="s">
        <v>61</v>
      </c>
      <c r="C133" s="3" t="s">
        <v>128</v>
      </c>
      <c r="D133" s="4">
        <v>2387.2200000000003</v>
      </c>
      <c r="E133" s="75" t="s">
        <v>1418</v>
      </c>
    </row>
    <row r="134" spans="1:5" x14ac:dyDescent="0.25">
      <c r="A134" s="1" t="s">
        <v>127</v>
      </c>
      <c r="B134" s="2" t="s">
        <v>129</v>
      </c>
      <c r="C134" s="3" t="s">
        <v>128</v>
      </c>
      <c r="D134" s="4">
        <v>886</v>
      </c>
      <c r="E134" s="75" t="s">
        <v>1418</v>
      </c>
    </row>
    <row r="135" spans="1:5" x14ac:dyDescent="0.25">
      <c r="A135" s="1" t="s">
        <v>127</v>
      </c>
      <c r="B135" s="2" t="s">
        <v>130</v>
      </c>
      <c r="C135" s="3" t="s">
        <v>128</v>
      </c>
      <c r="D135" s="4">
        <v>2116.0699999999997</v>
      </c>
      <c r="E135" s="75" t="s">
        <v>1418</v>
      </c>
    </row>
    <row r="136" spans="1:5" ht="39" x14ac:dyDescent="0.25">
      <c r="A136" s="1" t="s">
        <v>131</v>
      </c>
      <c r="B136" s="2" t="s">
        <v>132</v>
      </c>
      <c r="C136" s="3" t="s">
        <v>133</v>
      </c>
      <c r="D136" s="4">
        <v>690.42</v>
      </c>
      <c r="E136" s="75" t="s">
        <v>1329</v>
      </c>
    </row>
    <row r="137" spans="1:5" ht="65.25" customHeight="1" x14ac:dyDescent="0.25">
      <c r="A137" s="1" t="s">
        <v>2445</v>
      </c>
      <c r="B137" s="2" t="s">
        <v>13</v>
      </c>
      <c r="C137" s="3" t="s">
        <v>134</v>
      </c>
      <c r="D137" s="4">
        <v>595.13</v>
      </c>
      <c r="E137" s="76" t="s">
        <v>1357</v>
      </c>
    </row>
    <row r="138" spans="1:5" ht="39" x14ac:dyDescent="0.25">
      <c r="A138" s="1" t="s">
        <v>2446</v>
      </c>
      <c r="B138" s="2" t="s">
        <v>32</v>
      </c>
      <c r="C138" s="3" t="s">
        <v>81</v>
      </c>
      <c r="D138" s="4">
        <v>1358.96</v>
      </c>
      <c r="E138" s="75" t="s">
        <v>1419</v>
      </c>
    </row>
    <row r="139" spans="1:5" ht="39" x14ac:dyDescent="0.25">
      <c r="A139" s="1" t="s">
        <v>2446</v>
      </c>
      <c r="B139" s="2" t="s">
        <v>34</v>
      </c>
      <c r="C139" s="3" t="s">
        <v>81</v>
      </c>
      <c r="D139" s="4">
        <v>1311.31</v>
      </c>
      <c r="E139" s="75" t="s">
        <v>1419</v>
      </c>
    </row>
    <row r="140" spans="1:5" ht="39" x14ac:dyDescent="0.25">
      <c r="A140" s="1" t="s">
        <v>2446</v>
      </c>
      <c r="B140" s="2" t="s">
        <v>135</v>
      </c>
      <c r="C140" s="3" t="s">
        <v>81</v>
      </c>
      <c r="D140" s="4">
        <v>1311.31</v>
      </c>
      <c r="E140" s="75" t="s">
        <v>1419</v>
      </c>
    </row>
    <row r="141" spans="1:5" ht="39" x14ac:dyDescent="0.25">
      <c r="A141" s="1" t="s">
        <v>2446</v>
      </c>
      <c r="B141" s="2" t="s">
        <v>38</v>
      </c>
      <c r="C141" s="3" t="s">
        <v>81</v>
      </c>
      <c r="D141" s="4">
        <v>1311.31</v>
      </c>
      <c r="E141" s="75" t="s">
        <v>1419</v>
      </c>
    </row>
    <row r="142" spans="1:5" ht="34.5" customHeight="1" x14ac:dyDescent="0.25">
      <c r="A142" s="1" t="s">
        <v>2445</v>
      </c>
      <c r="B142" s="2" t="s">
        <v>70</v>
      </c>
      <c r="C142" s="3" t="s">
        <v>43</v>
      </c>
      <c r="D142" s="4">
        <v>289.56</v>
      </c>
      <c r="E142" s="76" t="s">
        <v>1420</v>
      </c>
    </row>
    <row r="143" spans="1:5" ht="33.75" customHeight="1" x14ac:dyDescent="0.25">
      <c r="A143" s="1" t="s">
        <v>2445</v>
      </c>
      <c r="B143" s="2" t="s">
        <v>6</v>
      </c>
      <c r="C143" s="3" t="s">
        <v>43</v>
      </c>
      <c r="D143" s="4">
        <v>289.56</v>
      </c>
      <c r="E143" s="76" t="s">
        <v>1420</v>
      </c>
    </row>
    <row r="144" spans="1:5" ht="26.25" x14ac:dyDescent="0.25">
      <c r="A144" s="1" t="s">
        <v>2447</v>
      </c>
      <c r="B144" s="2" t="s">
        <v>15</v>
      </c>
      <c r="C144" s="3" t="s">
        <v>136</v>
      </c>
      <c r="D144" s="4">
        <v>1834.28</v>
      </c>
      <c r="E144" s="75" t="s">
        <v>1421</v>
      </c>
    </row>
    <row r="145" spans="1:5" ht="26.25" x14ac:dyDescent="0.25">
      <c r="A145" s="1" t="s">
        <v>137</v>
      </c>
      <c r="B145" s="2" t="s">
        <v>18</v>
      </c>
      <c r="C145" s="3" t="s">
        <v>19</v>
      </c>
      <c r="D145" s="4">
        <v>702.3</v>
      </c>
      <c r="E145" s="75" t="s">
        <v>1371</v>
      </c>
    </row>
    <row r="146" spans="1:5" ht="39" x14ac:dyDescent="0.25">
      <c r="A146" s="1" t="s">
        <v>138</v>
      </c>
      <c r="B146" s="2" t="s">
        <v>44</v>
      </c>
      <c r="C146" s="3" t="s">
        <v>128</v>
      </c>
      <c r="D146" s="4">
        <v>2982.4399999999996</v>
      </c>
      <c r="E146" s="75" t="s">
        <v>1339</v>
      </c>
    </row>
    <row r="147" spans="1:5" ht="39" x14ac:dyDescent="0.25">
      <c r="A147" s="1" t="s">
        <v>2446</v>
      </c>
      <c r="B147" s="2" t="s">
        <v>36</v>
      </c>
      <c r="C147" s="3" t="s">
        <v>81</v>
      </c>
      <c r="D147" s="4">
        <v>1313.34</v>
      </c>
      <c r="E147" s="75" t="s">
        <v>1419</v>
      </c>
    </row>
    <row r="148" spans="1:5" ht="47.25" customHeight="1" x14ac:dyDescent="0.25">
      <c r="A148" s="1" t="s">
        <v>138</v>
      </c>
      <c r="B148" s="2" t="s">
        <v>24</v>
      </c>
      <c r="C148" s="3" t="s">
        <v>128</v>
      </c>
      <c r="D148" s="4">
        <v>2001.04</v>
      </c>
      <c r="E148" s="76" t="s">
        <v>1422</v>
      </c>
    </row>
    <row r="149" spans="1:5" x14ac:dyDescent="0.25">
      <c r="A149" s="1" t="s">
        <v>139</v>
      </c>
      <c r="B149" s="2" t="s">
        <v>46</v>
      </c>
      <c r="C149" s="3" t="s">
        <v>128</v>
      </c>
      <c r="D149" s="4">
        <v>2501.1999999999998</v>
      </c>
      <c r="E149" s="75" t="s">
        <v>1418</v>
      </c>
    </row>
    <row r="150" spans="1:5" x14ac:dyDescent="0.25">
      <c r="A150" s="1" t="s">
        <v>139</v>
      </c>
      <c r="B150" s="2" t="s">
        <v>140</v>
      </c>
      <c r="C150" s="3" t="s">
        <v>128</v>
      </c>
      <c r="D150" s="4">
        <v>2500.1999999999998</v>
      </c>
      <c r="E150" s="75" t="s">
        <v>1418</v>
      </c>
    </row>
    <row r="151" spans="1:5" ht="26.25" x14ac:dyDescent="0.25">
      <c r="A151" s="1" t="s">
        <v>2448</v>
      </c>
      <c r="B151" s="2" t="s">
        <v>16</v>
      </c>
      <c r="C151" s="3" t="s">
        <v>141</v>
      </c>
      <c r="D151" s="4">
        <v>2313.4700000000003</v>
      </c>
      <c r="E151" s="75" t="s">
        <v>1332</v>
      </c>
    </row>
    <row r="152" spans="1:5" ht="26.25" x14ac:dyDescent="0.25">
      <c r="A152" s="1" t="s">
        <v>2448</v>
      </c>
      <c r="B152" s="2" t="s">
        <v>83</v>
      </c>
      <c r="C152" s="3" t="s">
        <v>141</v>
      </c>
      <c r="D152" s="4">
        <v>2313.4700000000003</v>
      </c>
      <c r="E152" s="75" t="s">
        <v>1332</v>
      </c>
    </row>
    <row r="153" spans="1:5" ht="26.25" x14ac:dyDescent="0.25">
      <c r="A153" s="1" t="s">
        <v>142</v>
      </c>
      <c r="B153" s="2" t="s">
        <v>11</v>
      </c>
      <c r="C153" s="3" t="s">
        <v>143</v>
      </c>
      <c r="D153" s="4">
        <v>782.6</v>
      </c>
      <c r="E153" s="75" t="s">
        <v>1371</v>
      </c>
    </row>
    <row r="154" spans="1:5" ht="26.25" x14ac:dyDescent="0.25">
      <c r="A154" s="1" t="s">
        <v>142</v>
      </c>
      <c r="B154" s="2" t="s">
        <v>40</v>
      </c>
      <c r="C154" s="3" t="s">
        <v>143</v>
      </c>
      <c r="D154" s="4">
        <v>782.6</v>
      </c>
      <c r="E154" s="75" t="s">
        <v>1371</v>
      </c>
    </row>
    <row r="155" spans="1:5" ht="26.25" x14ac:dyDescent="0.25">
      <c r="A155" s="1" t="s">
        <v>142</v>
      </c>
      <c r="B155" s="2" t="s">
        <v>144</v>
      </c>
      <c r="C155" s="3" t="s">
        <v>145</v>
      </c>
      <c r="D155" s="4">
        <v>775</v>
      </c>
      <c r="E155" s="75" t="s">
        <v>1371</v>
      </c>
    </row>
    <row r="156" spans="1:5" ht="26.25" x14ac:dyDescent="0.25">
      <c r="A156" s="1" t="s">
        <v>142</v>
      </c>
      <c r="B156" s="2" t="s">
        <v>102</v>
      </c>
      <c r="C156" s="3" t="s">
        <v>145</v>
      </c>
      <c r="D156" s="4">
        <v>786.27</v>
      </c>
      <c r="E156" s="75" t="s">
        <v>1371</v>
      </c>
    </row>
    <row r="157" spans="1:5" ht="39" x14ac:dyDescent="0.25">
      <c r="A157" s="1" t="s">
        <v>146</v>
      </c>
      <c r="B157" s="2" t="s">
        <v>147</v>
      </c>
      <c r="C157" s="3" t="s">
        <v>148</v>
      </c>
      <c r="D157" s="4">
        <v>636.69000000000005</v>
      </c>
      <c r="E157" s="75" t="s">
        <v>1423</v>
      </c>
    </row>
    <row r="158" spans="1:5" x14ac:dyDescent="0.25">
      <c r="A158" s="1" t="s">
        <v>149</v>
      </c>
      <c r="B158" s="2" t="s">
        <v>98</v>
      </c>
      <c r="C158" s="3" t="s">
        <v>77</v>
      </c>
      <c r="D158" s="4">
        <v>539.07000000000005</v>
      </c>
      <c r="E158" s="75" t="s">
        <v>1424</v>
      </c>
    </row>
    <row r="159" spans="1:5" x14ac:dyDescent="0.25">
      <c r="A159" s="1" t="s">
        <v>149</v>
      </c>
      <c r="B159" s="2" t="s">
        <v>150</v>
      </c>
      <c r="C159" s="3" t="s">
        <v>77</v>
      </c>
      <c r="D159" s="4">
        <v>539.07000000000005</v>
      </c>
      <c r="E159" s="75" t="s">
        <v>1424</v>
      </c>
    </row>
    <row r="160" spans="1:5" x14ac:dyDescent="0.25">
      <c r="A160" s="1" t="s">
        <v>149</v>
      </c>
      <c r="B160" s="2" t="s">
        <v>151</v>
      </c>
      <c r="C160" s="3" t="s">
        <v>77</v>
      </c>
      <c r="D160" s="4">
        <v>539.07000000000005</v>
      </c>
      <c r="E160" s="75" t="s">
        <v>1424</v>
      </c>
    </row>
    <row r="161" spans="1:5" ht="39" x14ac:dyDescent="0.25">
      <c r="A161" s="1" t="s">
        <v>123</v>
      </c>
      <c r="B161" s="2" t="s">
        <v>152</v>
      </c>
      <c r="C161" s="3" t="s">
        <v>153</v>
      </c>
      <c r="D161" s="4">
        <v>220.25</v>
      </c>
      <c r="E161" s="75" t="s">
        <v>1416</v>
      </c>
    </row>
    <row r="162" spans="1:5" ht="39" x14ac:dyDescent="0.25">
      <c r="A162" s="1" t="s">
        <v>2449</v>
      </c>
      <c r="B162" s="2" t="s">
        <v>6</v>
      </c>
      <c r="C162" s="3" t="s">
        <v>7</v>
      </c>
      <c r="D162" s="4">
        <v>3092.67</v>
      </c>
      <c r="E162" s="75" t="s">
        <v>1425</v>
      </c>
    </row>
    <row r="163" spans="1:5" ht="51.75" x14ac:dyDescent="0.25">
      <c r="A163" s="1" t="s">
        <v>2450</v>
      </c>
      <c r="B163" s="2" t="s">
        <v>9</v>
      </c>
      <c r="C163" s="3" t="s">
        <v>154</v>
      </c>
      <c r="D163" s="4">
        <v>3894.84</v>
      </c>
      <c r="E163" s="75" t="s">
        <v>1426</v>
      </c>
    </row>
    <row r="164" spans="1:5" ht="51.75" x14ac:dyDescent="0.25">
      <c r="A164" s="1" t="s">
        <v>2450</v>
      </c>
      <c r="B164" s="2" t="s">
        <v>67</v>
      </c>
      <c r="C164" s="3" t="s">
        <v>154</v>
      </c>
      <c r="D164" s="4">
        <v>2710.05</v>
      </c>
      <c r="E164" s="75" t="s">
        <v>1426</v>
      </c>
    </row>
    <row r="165" spans="1:5" x14ac:dyDescent="0.25">
      <c r="A165" s="1" t="s">
        <v>2451</v>
      </c>
      <c r="B165" s="2" t="s">
        <v>53</v>
      </c>
      <c r="C165" s="3" t="s">
        <v>155</v>
      </c>
      <c r="D165" s="4">
        <v>8901.8100000000013</v>
      </c>
      <c r="E165" s="75" t="s">
        <v>1427</v>
      </c>
    </row>
    <row r="166" spans="1:5" x14ac:dyDescent="0.25">
      <c r="A166" s="1" t="s">
        <v>2451</v>
      </c>
      <c r="B166" s="2" t="s">
        <v>11</v>
      </c>
      <c r="C166" s="3" t="s">
        <v>155</v>
      </c>
      <c r="D166" s="4">
        <v>6907.47</v>
      </c>
      <c r="E166" s="75" t="s">
        <v>1427</v>
      </c>
    </row>
    <row r="167" spans="1:5" x14ac:dyDescent="0.25">
      <c r="A167" s="1" t="s">
        <v>2451</v>
      </c>
      <c r="B167" s="2" t="s">
        <v>156</v>
      </c>
      <c r="C167" s="3" t="s">
        <v>155</v>
      </c>
      <c r="D167" s="4">
        <v>6875.92</v>
      </c>
      <c r="E167" s="75" t="s">
        <v>1427</v>
      </c>
    </row>
    <row r="168" spans="1:5" x14ac:dyDescent="0.25">
      <c r="A168" s="1" t="s">
        <v>2451</v>
      </c>
      <c r="B168" s="2" t="s">
        <v>29</v>
      </c>
      <c r="C168" s="3" t="s">
        <v>155</v>
      </c>
      <c r="D168" s="4">
        <v>6907.47</v>
      </c>
      <c r="E168" s="75" t="s">
        <v>1427</v>
      </c>
    </row>
    <row r="169" spans="1:5" ht="35.25" customHeight="1" x14ac:dyDescent="0.25">
      <c r="A169" s="1" t="s">
        <v>2445</v>
      </c>
      <c r="B169" s="2" t="s">
        <v>6</v>
      </c>
      <c r="C169" s="3" t="s">
        <v>43</v>
      </c>
      <c r="D169" s="4">
        <v>73</v>
      </c>
      <c r="E169" s="76" t="s">
        <v>1420</v>
      </c>
    </row>
    <row r="170" spans="1:5" ht="32.25" customHeight="1" x14ac:dyDescent="0.25">
      <c r="A170" s="1" t="s">
        <v>2445</v>
      </c>
      <c r="B170" s="2" t="s">
        <v>70</v>
      </c>
      <c r="C170" s="3" t="s">
        <v>43</v>
      </c>
      <c r="D170" s="4">
        <v>73</v>
      </c>
      <c r="E170" s="76" t="s">
        <v>1420</v>
      </c>
    </row>
    <row r="171" spans="1:5" ht="77.25" x14ac:dyDescent="0.25">
      <c r="A171" s="1" t="s">
        <v>2450</v>
      </c>
      <c r="B171" s="2" t="s">
        <v>37</v>
      </c>
      <c r="C171" s="3" t="s">
        <v>157</v>
      </c>
      <c r="D171" s="4">
        <v>493.1</v>
      </c>
      <c r="E171" s="75" t="s">
        <v>1325</v>
      </c>
    </row>
    <row r="172" spans="1:5" ht="39" x14ac:dyDescent="0.25">
      <c r="A172" s="1" t="s">
        <v>158</v>
      </c>
      <c r="B172" s="2" t="s">
        <v>44</v>
      </c>
      <c r="C172" s="3" t="s">
        <v>159</v>
      </c>
      <c r="D172" s="4">
        <v>2617.7799999999997</v>
      </c>
      <c r="E172" s="75" t="s">
        <v>1339</v>
      </c>
    </row>
    <row r="173" spans="1:5" ht="39" x14ac:dyDescent="0.25">
      <c r="A173" s="1" t="s">
        <v>2452</v>
      </c>
      <c r="B173" s="2" t="s">
        <v>12</v>
      </c>
      <c r="C173" s="3" t="s">
        <v>160</v>
      </c>
      <c r="D173" s="5">
        <v>348.77</v>
      </c>
      <c r="E173" s="75" t="s">
        <v>1428</v>
      </c>
    </row>
    <row r="174" spans="1:5" ht="39" x14ac:dyDescent="0.25">
      <c r="A174" s="1" t="s">
        <v>2453</v>
      </c>
      <c r="B174" s="2" t="s">
        <v>40</v>
      </c>
      <c r="C174" s="3" t="s">
        <v>160</v>
      </c>
      <c r="D174" s="4">
        <v>298.37</v>
      </c>
      <c r="E174" s="75" t="s">
        <v>1428</v>
      </c>
    </row>
    <row r="175" spans="1:5" ht="24" customHeight="1" x14ac:dyDescent="0.25">
      <c r="A175" s="6" t="s">
        <v>161</v>
      </c>
      <c r="B175" s="7" t="s">
        <v>29</v>
      </c>
      <c r="C175" s="8" t="s">
        <v>10</v>
      </c>
      <c r="D175" s="5">
        <v>6678.7699999999995</v>
      </c>
      <c r="E175" s="76" t="s">
        <v>1429</v>
      </c>
    </row>
    <row r="176" spans="1:5" ht="26.25" x14ac:dyDescent="0.25">
      <c r="A176" s="6" t="s">
        <v>162</v>
      </c>
      <c r="B176" s="7" t="s">
        <v>26</v>
      </c>
      <c r="C176" s="8" t="s">
        <v>10</v>
      </c>
      <c r="D176" s="5">
        <v>2844.48</v>
      </c>
      <c r="E176" s="75" t="s">
        <v>1430</v>
      </c>
    </row>
    <row r="177" spans="1:5" ht="26.25" x14ac:dyDescent="0.25">
      <c r="A177" s="1" t="s">
        <v>162</v>
      </c>
      <c r="B177" s="2" t="s">
        <v>86</v>
      </c>
      <c r="C177" s="3" t="s">
        <v>10</v>
      </c>
      <c r="D177" s="4">
        <v>2680.79</v>
      </c>
      <c r="E177" s="75" t="s">
        <v>1430</v>
      </c>
    </row>
    <row r="178" spans="1:5" ht="26.25" x14ac:dyDescent="0.25">
      <c r="A178" s="1" t="s">
        <v>163</v>
      </c>
      <c r="B178" s="2" t="s">
        <v>9</v>
      </c>
      <c r="C178" s="3" t="s">
        <v>10</v>
      </c>
      <c r="D178" s="4">
        <v>6855.77</v>
      </c>
      <c r="E178" s="75" t="s">
        <v>1358</v>
      </c>
    </row>
    <row r="179" spans="1:5" ht="26.25" x14ac:dyDescent="0.25">
      <c r="A179" s="1" t="s">
        <v>163</v>
      </c>
      <c r="B179" s="2" t="s">
        <v>6</v>
      </c>
      <c r="C179" s="3" t="s">
        <v>10</v>
      </c>
      <c r="D179" s="4">
        <v>7461.55</v>
      </c>
      <c r="E179" s="75" t="s">
        <v>1358</v>
      </c>
    </row>
    <row r="180" spans="1:5" ht="26.25" x14ac:dyDescent="0.25">
      <c r="A180" s="1" t="s">
        <v>163</v>
      </c>
      <c r="B180" s="2" t="s">
        <v>11</v>
      </c>
      <c r="C180" s="3" t="s">
        <v>10</v>
      </c>
      <c r="D180" s="4">
        <v>5543.55</v>
      </c>
      <c r="E180" s="75" t="s">
        <v>1358</v>
      </c>
    </row>
    <row r="181" spans="1:5" ht="26.25" x14ac:dyDescent="0.25">
      <c r="A181" s="1" t="s">
        <v>163</v>
      </c>
      <c r="B181" s="2" t="s">
        <v>12</v>
      </c>
      <c r="C181" s="3" t="s">
        <v>10</v>
      </c>
      <c r="D181" s="4">
        <v>5500.3600000000006</v>
      </c>
      <c r="E181" s="75" t="s">
        <v>1358</v>
      </c>
    </row>
    <row r="182" spans="1:5" ht="26.25" x14ac:dyDescent="0.25">
      <c r="A182" s="1" t="s">
        <v>163</v>
      </c>
      <c r="B182" s="2" t="s">
        <v>13</v>
      </c>
      <c r="C182" s="3" t="s">
        <v>10</v>
      </c>
      <c r="D182" s="4">
        <v>5500.3600000000006</v>
      </c>
      <c r="E182" s="75" t="s">
        <v>1358</v>
      </c>
    </row>
    <row r="183" spans="1:5" ht="26.25" x14ac:dyDescent="0.25">
      <c r="A183" s="1" t="s">
        <v>163</v>
      </c>
      <c r="B183" s="2" t="s">
        <v>16</v>
      </c>
      <c r="C183" s="3" t="s">
        <v>10</v>
      </c>
      <c r="D183" s="4">
        <v>5329.3200000000006</v>
      </c>
      <c r="E183" s="75" t="s">
        <v>1358</v>
      </c>
    </row>
    <row r="184" spans="1:5" ht="26.25" x14ac:dyDescent="0.25">
      <c r="A184" s="1" t="s">
        <v>163</v>
      </c>
      <c r="B184" s="2" t="s">
        <v>20</v>
      </c>
      <c r="C184" s="3" t="s">
        <v>10</v>
      </c>
      <c r="D184" s="4">
        <v>2588.17</v>
      </c>
      <c r="E184" s="75" t="s">
        <v>1358</v>
      </c>
    </row>
    <row r="185" spans="1:5" ht="26.25" x14ac:dyDescent="0.25">
      <c r="A185" s="1" t="s">
        <v>164</v>
      </c>
      <c r="B185" s="2" t="s">
        <v>15</v>
      </c>
      <c r="C185" s="3" t="s">
        <v>10</v>
      </c>
      <c r="D185" s="4">
        <v>6179.77</v>
      </c>
      <c r="E185" s="75" t="s">
        <v>1358</v>
      </c>
    </row>
    <row r="186" spans="1:5" ht="26.25" x14ac:dyDescent="0.25">
      <c r="A186" s="1" t="s">
        <v>161</v>
      </c>
      <c r="B186" s="2" t="s">
        <v>24</v>
      </c>
      <c r="C186" s="3" t="s">
        <v>10</v>
      </c>
      <c r="D186" s="4">
        <v>5275.45</v>
      </c>
      <c r="E186" s="75" t="s">
        <v>1358</v>
      </c>
    </row>
    <row r="187" spans="1:5" ht="39" x14ac:dyDescent="0.25">
      <c r="A187" s="1" t="s">
        <v>2454</v>
      </c>
      <c r="B187" s="2" t="s">
        <v>15</v>
      </c>
      <c r="C187" s="3" t="s">
        <v>133</v>
      </c>
      <c r="D187" s="4">
        <v>2889.04</v>
      </c>
      <c r="E187" s="75" t="s">
        <v>1431</v>
      </c>
    </row>
    <row r="188" spans="1:5" ht="51.75" x14ac:dyDescent="0.25">
      <c r="A188" s="1" t="s">
        <v>165</v>
      </c>
      <c r="B188" s="2" t="s">
        <v>166</v>
      </c>
      <c r="C188" s="3" t="s">
        <v>10</v>
      </c>
      <c r="D188" s="4">
        <v>192.15999999999985</v>
      </c>
      <c r="E188" s="75" t="s">
        <v>1432</v>
      </c>
    </row>
    <row r="189" spans="1:5" ht="39" x14ac:dyDescent="0.25">
      <c r="A189" s="1" t="s">
        <v>163</v>
      </c>
      <c r="B189" s="2" t="s">
        <v>167</v>
      </c>
      <c r="C189" s="3" t="s">
        <v>81</v>
      </c>
      <c r="D189" s="4">
        <v>703.37</v>
      </c>
      <c r="E189" s="75" t="s">
        <v>1433</v>
      </c>
    </row>
    <row r="190" spans="1:5" ht="39" x14ac:dyDescent="0.25">
      <c r="A190" s="1" t="s">
        <v>163</v>
      </c>
      <c r="B190" s="2" t="s">
        <v>102</v>
      </c>
      <c r="C190" s="3" t="s">
        <v>81</v>
      </c>
      <c r="D190" s="4">
        <v>659.41</v>
      </c>
      <c r="E190" s="75" t="s">
        <v>1433</v>
      </c>
    </row>
    <row r="191" spans="1:5" ht="26.25" x14ac:dyDescent="0.25">
      <c r="A191" s="1" t="s">
        <v>2455</v>
      </c>
      <c r="B191" s="2" t="s">
        <v>11</v>
      </c>
      <c r="C191" s="3" t="s">
        <v>52</v>
      </c>
      <c r="D191" s="4">
        <v>252.32</v>
      </c>
      <c r="E191" s="75" t="s">
        <v>1434</v>
      </c>
    </row>
    <row r="192" spans="1:5" x14ac:dyDescent="0.25">
      <c r="A192" s="1" t="s">
        <v>2456</v>
      </c>
      <c r="B192" s="2" t="s">
        <v>11</v>
      </c>
      <c r="C192" s="3" t="s">
        <v>1435</v>
      </c>
      <c r="D192" s="4">
        <v>4124.1499999999996</v>
      </c>
      <c r="E192" s="75" t="s">
        <v>1436</v>
      </c>
    </row>
    <row r="193" spans="1:5" ht="26.25" x14ac:dyDescent="0.25">
      <c r="A193" s="1" t="s">
        <v>2455</v>
      </c>
      <c r="B193" s="2" t="s">
        <v>168</v>
      </c>
      <c r="C193" s="3" t="s">
        <v>52</v>
      </c>
      <c r="D193" s="4">
        <v>2092.3599999999997</v>
      </c>
      <c r="E193" s="75" t="s">
        <v>1434</v>
      </c>
    </row>
    <row r="194" spans="1:5" ht="26.25" x14ac:dyDescent="0.25">
      <c r="A194" s="1" t="s">
        <v>2455</v>
      </c>
      <c r="B194" s="2" t="s">
        <v>75</v>
      </c>
      <c r="C194" s="3" t="s">
        <v>52</v>
      </c>
      <c r="D194" s="4">
        <v>2492.66</v>
      </c>
      <c r="E194" s="75" t="s">
        <v>1434</v>
      </c>
    </row>
    <row r="195" spans="1:5" ht="26.25" x14ac:dyDescent="0.25">
      <c r="A195" s="1" t="s">
        <v>2455</v>
      </c>
      <c r="B195" s="2" t="s">
        <v>51</v>
      </c>
      <c r="C195" s="3" t="s">
        <v>52</v>
      </c>
      <c r="D195" s="4">
        <v>1451.32</v>
      </c>
      <c r="E195" s="75" t="s">
        <v>1434</v>
      </c>
    </row>
    <row r="196" spans="1:5" ht="51.75" x14ac:dyDescent="0.25">
      <c r="A196" s="1" t="s">
        <v>2457</v>
      </c>
      <c r="B196" s="2" t="s">
        <v>59</v>
      </c>
      <c r="C196" s="3" t="s">
        <v>169</v>
      </c>
      <c r="D196" s="4">
        <v>584.12</v>
      </c>
      <c r="E196" s="75" t="s">
        <v>1437</v>
      </c>
    </row>
    <row r="197" spans="1:5" ht="39" x14ac:dyDescent="0.25">
      <c r="A197" s="1" t="s">
        <v>170</v>
      </c>
      <c r="B197" s="2" t="s">
        <v>83</v>
      </c>
      <c r="C197" s="3" t="s">
        <v>171</v>
      </c>
      <c r="D197" s="4">
        <v>327.9</v>
      </c>
      <c r="E197" s="75" t="s">
        <v>1333</v>
      </c>
    </row>
    <row r="198" spans="1:5" ht="39" x14ac:dyDescent="0.25">
      <c r="A198" s="1" t="s">
        <v>172</v>
      </c>
      <c r="B198" s="2" t="s">
        <v>61</v>
      </c>
      <c r="C198" s="3" t="s">
        <v>173</v>
      </c>
      <c r="D198" s="4">
        <v>167.81</v>
      </c>
      <c r="E198" s="75" t="s">
        <v>1438</v>
      </c>
    </row>
    <row r="199" spans="1:5" ht="39" x14ac:dyDescent="0.25">
      <c r="A199" s="1" t="s">
        <v>172</v>
      </c>
      <c r="B199" s="2" t="s">
        <v>61</v>
      </c>
      <c r="C199" s="3" t="s">
        <v>173</v>
      </c>
      <c r="D199" s="4">
        <v>335.62</v>
      </c>
      <c r="E199" s="75" t="s">
        <v>1438</v>
      </c>
    </row>
    <row r="200" spans="1:5" x14ac:dyDescent="0.25">
      <c r="A200" s="1" t="s">
        <v>174</v>
      </c>
      <c r="B200" s="2" t="s">
        <v>130</v>
      </c>
      <c r="C200" s="3" t="s">
        <v>175</v>
      </c>
      <c r="D200" s="4">
        <v>283.41000000000003</v>
      </c>
      <c r="E200" s="75" t="s">
        <v>1439</v>
      </c>
    </row>
    <row r="201" spans="1:5" ht="39" x14ac:dyDescent="0.25">
      <c r="A201" s="1" t="s">
        <v>176</v>
      </c>
      <c r="B201" s="2" t="s">
        <v>130</v>
      </c>
      <c r="C201" s="3" t="s">
        <v>173</v>
      </c>
      <c r="D201" s="4">
        <v>167.81</v>
      </c>
      <c r="E201" s="75" t="s">
        <v>1438</v>
      </c>
    </row>
    <row r="202" spans="1:5" ht="39" x14ac:dyDescent="0.25">
      <c r="A202" s="1" t="s">
        <v>176</v>
      </c>
      <c r="B202" s="2" t="s">
        <v>130</v>
      </c>
      <c r="C202" s="3" t="s">
        <v>173</v>
      </c>
      <c r="D202" s="4">
        <v>167.81</v>
      </c>
      <c r="E202" s="75" t="s">
        <v>1438</v>
      </c>
    </row>
    <row r="203" spans="1:5" ht="46.5" customHeight="1" x14ac:dyDescent="0.25">
      <c r="A203" s="1" t="s">
        <v>2458</v>
      </c>
      <c r="B203" s="2" t="s">
        <v>122</v>
      </c>
      <c r="C203" s="3" t="s">
        <v>177</v>
      </c>
      <c r="D203" s="4">
        <v>1387.16</v>
      </c>
      <c r="E203" s="76" t="s">
        <v>1440</v>
      </c>
    </row>
    <row r="204" spans="1:5" x14ac:dyDescent="0.25">
      <c r="A204" s="1" t="s">
        <v>178</v>
      </c>
      <c r="B204" s="2" t="s">
        <v>46</v>
      </c>
      <c r="C204" s="3" t="s">
        <v>1442</v>
      </c>
      <c r="D204" s="4">
        <v>1092.31</v>
      </c>
      <c r="E204" s="75" t="s">
        <v>1441</v>
      </c>
    </row>
    <row r="205" spans="1:5" ht="26.25" x14ac:dyDescent="0.25">
      <c r="A205" s="1" t="s">
        <v>2459</v>
      </c>
      <c r="B205" s="2" t="s">
        <v>102</v>
      </c>
      <c r="C205" s="3" t="s">
        <v>52</v>
      </c>
      <c r="D205" s="4">
        <v>657.62</v>
      </c>
      <c r="E205" s="75" t="s">
        <v>1443</v>
      </c>
    </row>
    <row r="206" spans="1:5" ht="26.25" x14ac:dyDescent="0.25">
      <c r="A206" s="1" t="s">
        <v>2460</v>
      </c>
      <c r="B206" s="2" t="s">
        <v>85</v>
      </c>
      <c r="C206" s="3" t="s">
        <v>77</v>
      </c>
      <c r="D206" s="4">
        <v>273.33</v>
      </c>
      <c r="E206" s="75" t="s">
        <v>1444</v>
      </c>
    </row>
    <row r="207" spans="1:5" ht="26.25" x14ac:dyDescent="0.25">
      <c r="A207" s="1" t="s">
        <v>2460</v>
      </c>
      <c r="B207" s="2" t="s">
        <v>71</v>
      </c>
      <c r="C207" s="3" t="s">
        <v>77</v>
      </c>
      <c r="D207" s="4">
        <v>273.33</v>
      </c>
      <c r="E207" s="75" t="s">
        <v>1444</v>
      </c>
    </row>
    <row r="208" spans="1:5" ht="26.25" x14ac:dyDescent="0.25">
      <c r="A208" s="1" t="s">
        <v>2460</v>
      </c>
      <c r="B208" s="2" t="s">
        <v>167</v>
      </c>
      <c r="C208" s="3" t="s">
        <v>77</v>
      </c>
      <c r="D208" s="4">
        <v>289.39999999999998</v>
      </c>
      <c r="E208" s="75" t="s">
        <v>1444</v>
      </c>
    </row>
    <row r="209" spans="1:5" ht="26.25" x14ac:dyDescent="0.25">
      <c r="A209" s="1" t="s">
        <v>2460</v>
      </c>
      <c r="B209" s="2" t="s">
        <v>35</v>
      </c>
      <c r="C209" s="3" t="s">
        <v>77</v>
      </c>
      <c r="D209" s="4">
        <v>273.33</v>
      </c>
      <c r="E209" s="75" t="s">
        <v>1444</v>
      </c>
    </row>
    <row r="210" spans="1:5" ht="26.25" x14ac:dyDescent="0.25">
      <c r="A210" s="1" t="s">
        <v>2460</v>
      </c>
      <c r="B210" s="2" t="s">
        <v>179</v>
      </c>
      <c r="C210" s="3" t="s">
        <v>77</v>
      </c>
      <c r="D210" s="4">
        <v>273.33</v>
      </c>
      <c r="E210" s="75" t="s">
        <v>1444</v>
      </c>
    </row>
    <row r="211" spans="1:5" ht="26.25" x14ac:dyDescent="0.25">
      <c r="A211" s="1" t="s">
        <v>2460</v>
      </c>
      <c r="B211" s="2" t="s">
        <v>130</v>
      </c>
      <c r="C211" s="3" t="s">
        <v>77</v>
      </c>
      <c r="D211" s="4">
        <v>273.33</v>
      </c>
      <c r="E211" s="75" t="s">
        <v>1444</v>
      </c>
    </row>
    <row r="212" spans="1:5" ht="26.25" x14ac:dyDescent="0.25">
      <c r="A212" s="1" t="s">
        <v>2460</v>
      </c>
      <c r="B212" s="2" t="s">
        <v>67</v>
      </c>
      <c r="C212" s="3" t="s">
        <v>77</v>
      </c>
      <c r="D212" s="4">
        <v>273.33</v>
      </c>
      <c r="E212" s="75" t="s">
        <v>1444</v>
      </c>
    </row>
    <row r="213" spans="1:5" ht="26.25" x14ac:dyDescent="0.25">
      <c r="A213" s="1" t="s">
        <v>2460</v>
      </c>
      <c r="B213" s="2" t="s">
        <v>150</v>
      </c>
      <c r="C213" s="3" t="s">
        <v>77</v>
      </c>
      <c r="D213" s="4">
        <v>273.33</v>
      </c>
      <c r="E213" s="75" t="s">
        <v>1444</v>
      </c>
    </row>
    <row r="214" spans="1:5" ht="26.25" x14ac:dyDescent="0.25">
      <c r="A214" s="1" t="s">
        <v>2460</v>
      </c>
      <c r="B214" s="2" t="s">
        <v>72</v>
      </c>
      <c r="C214" s="3" t="s">
        <v>77</v>
      </c>
      <c r="D214" s="4">
        <v>270.35000000000002</v>
      </c>
      <c r="E214" s="75" t="s">
        <v>1444</v>
      </c>
    </row>
    <row r="215" spans="1:5" ht="26.25" x14ac:dyDescent="0.25">
      <c r="A215" s="1" t="s">
        <v>2460</v>
      </c>
      <c r="B215" s="2" t="s">
        <v>111</v>
      </c>
      <c r="C215" s="3" t="s">
        <v>77</v>
      </c>
      <c r="D215" s="4">
        <v>270.35000000000002</v>
      </c>
      <c r="E215" s="75" t="s">
        <v>1444</v>
      </c>
    </row>
    <row r="216" spans="1:5" ht="32.25" customHeight="1" x14ac:dyDescent="0.25">
      <c r="A216" s="1" t="s">
        <v>2461</v>
      </c>
      <c r="B216" s="2" t="s">
        <v>180</v>
      </c>
      <c r="C216" s="3" t="s">
        <v>181</v>
      </c>
      <c r="D216" s="4">
        <v>1322.83</v>
      </c>
      <c r="E216" s="76" t="s">
        <v>1372</v>
      </c>
    </row>
    <row r="217" spans="1:5" ht="34.5" customHeight="1" x14ac:dyDescent="0.25">
      <c r="A217" s="1" t="s">
        <v>2461</v>
      </c>
      <c r="B217" s="2" t="s">
        <v>182</v>
      </c>
      <c r="C217" s="3" t="s">
        <v>181</v>
      </c>
      <c r="D217" s="4">
        <v>1312.03</v>
      </c>
      <c r="E217" s="76" t="s">
        <v>1372</v>
      </c>
    </row>
    <row r="218" spans="1:5" ht="31.5" customHeight="1" x14ac:dyDescent="0.25">
      <c r="A218" s="1" t="s">
        <v>2461</v>
      </c>
      <c r="B218" s="2" t="s">
        <v>183</v>
      </c>
      <c r="C218" s="3" t="s">
        <v>181</v>
      </c>
      <c r="D218" s="4">
        <v>1312.03</v>
      </c>
      <c r="E218" s="76" t="s">
        <v>1372</v>
      </c>
    </row>
    <row r="219" spans="1:5" ht="31.5" customHeight="1" x14ac:dyDescent="0.25">
      <c r="A219" s="1" t="s">
        <v>2461</v>
      </c>
      <c r="B219" s="2" t="s">
        <v>18</v>
      </c>
      <c r="C219" s="3" t="s">
        <v>181</v>
      </c>
      <c r="D219" s="4">
        <v>1312.03</v>
      </c>
      <c r="E219" s="76" t="s">
        <v>1372</v>
      </c>
    </row>
    <row r="220" spans="1:5" ht="26.25" x14ac:dyDescent="0.25">
      <c r="A220" s="1" t="s">
        <v>184</v>
      </c>
      <c r="B220" s="2" t="s">
        <v>147</v>
      </c>
      <c r="C220" s="3" t="s">
        <v>79</v>
      </c>
      <c r="D220" s="4">
        <v>3829.61</v>
      </c>
      <c r="E220" s="75" t="s">
        <v>1445</v>
      </c>
    </row>
    <row r="221" spans="1:5" ht="77.25" x14ac:dyDescent="0.25">
      <c r="A221" s="1" t="s">
        <v>2462</v>
      </c>
      <c r="B221" s="2" t="s">
        <v>44</v>
      </c>
      <c r="C221" s="3" t="s">
        <v>23</v>
      </c>
      <c r="D221" s="4">
        <v>179.59</v>
      </c>
      <c r="E221" s="75" t="s">
        <v>1340</v>
      </c>
    </row>
    <row r="222" spans="1:5" ht="39" x14ac:dyDescent="0.25">
      <c r="A222" s="1" t="s">
        <v>2463</v>
      </c>
      <c r="B222" s="2" t="s">
        <v>44</v>
      </c>
      <c r="C222" s="3" t="s">
        <v>185</v>
      </c>
      <c r="D222" s="4">
        <v>1779.4399999999998</v>
      </c>
      <c r="E222" s="75" t="s">
        <v>1341</v>
      </c>
    </row>
    <row r="223" spans="1:5" ht="48" customHeight="1" x14ac:dyDescent="0.25">
      <c r="A223" s="1" t="s">
        <v>186</v>
      </c>
      <c r="B223" s="2" t="s">
        <v>187</v>
      </c>
      <c r="C223" s="3" t="s">
        <v>188</v>
      </c>
      <c r="D223" s="4">
        <v>1990.56</v>
      </c>
      <c r="E223" s="76" t="s">
        <v>1446</v>
      </c>
    </row>
    <row r="224" spans="1:5" ht="26.25" x14ac:dyDescent="0.25">
      <c r="A224" s="1" t="s">
        <v>189</v>
      </c>
      <c r="B224" s="2" t="s">
        <v>47</v>
      </c>
      <c r="C224" s="3" t="s">
        <v>77</v>
      </c>
      <c r="D224" s="4">
        <v>1254.21</v>
      </c>
      <c r="E224" s="75" t="s">
        <v>1447</v>
      </c>
    </row>
    <row r="225" spans="1:5" ht="21.75" customHeight="1" x14ac:dyDescent="0.25">
      <c r="A225" s="1" t="s">
        <v>190</v>
      </c>
      <c r="B225" s="2" t="s">
        <v>191</v>
      </c>
      <c r="C225" s="3" t="s">
        <v>192</v>
      </c>
      <c r="D225" s="4">
        <v>5798.3</v>
      </c>
      <c r="E225" s="76" t="s">
        <v>1448</v>
      </c>
    </row>
    <row r="226" spans="1:5" x14ac:dyDescent="0.25">
      <c r="A226" s="1" t="s">
        <v>193</v>
      </c>
      <c r="B226" s="2" t="s">
        <v>46</v>
      </c>
      <c r="C226" s="3" t="s">
        <v>194</v>
      </c>
      <c r="D226" s="4">
        <v>2088.6</v>
      </c>
      <c r="E226" s="75" t="s">
        <v>1449</v>
      </c>
    </row>
    <row r="227" spans="1:5" x14ac:dyDescent="0.25">
      <c r="A227" s="1" t="s">
        <v>193</v>
      </c>
      <c r="B227" s="2" t="s">
        <v>24</v>
      </c>
      <c r="C227" s="3" t="s">
        <v>194</v>
      </c>
      <c r="D227" s="4">
        <v>2704.6</v>
      </c>
      <c r="E227" s="75" t="s">
        <v>1449</v>
      </c>
    </row>
    <row r="228" spans="1:5" ht="26.25" x14ac:dyDescent="0.25">
      <c r="A228" s="1" t="s">
        <v>195</v>
      </c>
      <c r="B228" s="2" t="s">
        <v>24</v>
      </c>
      <c r="C228" s="3" t="s">
        <v>196</v>
      </c>
      <c r="D228" s="4">
        <v>2612.1999999999998</v>
      </c>
      <c r="E228" s="75" t="s">
        <v>1397</v>
      </c>
    </row>
    <row r="229" spans="1:5" x14ac:dyDescent="0.25">
      <c r="A229" s="1" t="s">
        <v>197</v>
      </c>
      <c r="B229" s="2" t="s">
        <v>98</v>
      </c>
      <c r="C229" s="3" t="s">
        <v>198</v>
      </c>
      <c r="D229" s="4">
        <v>276.45999999999998</v>
      </c>
      <c r="E229" s="75" t="s">
        <v>1424</v>
      </c>
    </row>
    <row r="230" spans="1:5" x14ac:dyDescent="0.25">
      <c r="A230" s="1" t="s">
        <v>197</v>
      </c>
      <c r="B230" s="2" t="s">
        <v>199</v>
      </c>
      <c r="C230" s="3" t="s">
        <v>198</v>
      </c>
      <c r="D230" s="4">
        <v>276.45999999999998</v>
      </c>
      <c r="E230" s="75" t="s">
        <v>1424</v>
      </c>
    </row>
    <row r="231" spans="1:5" x14ac:dyDescent="0.25">
      <c r="A231" s="1" t="s">
        <v>197</v>
      </c>
      <c r="B231" s="2" t="s">
        <v>200</v>
      </c>
      <c r="C231" s="3" t="s">
        <v>198</v>
      </c>
      <c r="D231" s="4">
        <v>289.55</v>
      </c>
      <c r="E231" s="75" t="s">
        <v>1424</v>
      </c>
    </row>
    <row r="232" spans="1:5" ht="51.75" x14ac:dyDescent="0.25">
      <c r="A232" s="1" t="s">
        <v>2455</v>
      </c>
      <c r="B232" s="2" t="s">
        <v>201</v>
      </c>
      <c r="C232" s="3" t="s">
        <v>202</v>
      </c>
      <c r="D232" s="4">
        <v>493.43</v>
      </c>
      <c r="E232" s="75" t="s">
        <v>1450</v>
      </c>
    </row>
    <row r="233" spans="1:5" ht="26.25" x14ac:dyDescent="0.25">
      <c r="A233" s="1" t="s">
        <v>197</v>
      </c>
      <c r="B233" s="2" t="s">
        <v>203</v>
      </c>
      <c r="C233" s="3" t="s">
        <v>204</v>
      </c>
      <c r="D233" s="4">
        <v>214.95</v>
      </c>
      <c r="E233" s="75" t="s">
        <v>1451</v>
      </c>
    </row>
    <row r="234" spans="1:5" ht="26.25" x14ac:dyDescent="0.25">
      <c r="A234" s="1" t="s">
        <v>205</v>
      </c>
      <c r="B234" s="2" t="s">
        <v>203</v>
      </c>
      <c r="C234" s="3" t="s">
        <v>206</v>
      </c>
      <c r="D234" s="4">
        <v>319.38</v>
      </c>
      <c r="E234" s="75" t="s">
        <v>1451</v>
      </c>
    </row>
    <row r="235" spans="1:5" ht="26.25" x14ac:dyDescent="0.25">
      <c r="A235" s="1" t="s">
        <v>207</v>
      </c>
      <c r="B235" s="2" t="s">
        <v>6</v>
      </c>
      <c r="C235" s="3" t="s">
        <v>208</v>
      </c>
      <c r="D235" s="4">
        <v>2774.2799999999997</v>
      </c>
      <c r="E235" s="75" t="s">
        <v>1395</v>
      </c>
    </row>
    <row r="236" spans="1:5" ht="47.25" customHeight="1" x14ac:dyDescent="0.25">
      <c r="A236" s="1" t="s">
        <v>186</v>
      </c>
      <c r="B236" s="2" t="s">
        <v>156</v>
      </c>
      <c r="C236" s="3" t="s">
        <v>188</v>
      </c>
      <c r="D236" s="4">
        <v>2242.66</v>
      </c>
      <c r="E236" s="76" t="s">
        <v>1446</v>
      </c>
    </row>
    <row r="237" spans="1:5" ht="26.25" x14ac:dyDescent="0.25">
      <c r="A237" s="1" t="s">
        <v>209</v>
      </c>
      <c r="B237" s="2" t="s">
        <v>53</v>
      </c>
      <c r="C237" s="3" t="s">
        <v>181</v>
      </c>
      <c r="D237" s="4">
        <v>4131.0599999999995</v>
      </c>
      <c r="E237" s="75" t="s">
        <v>1452</v>
      </c>
    </row>
    <row r="238" spans="1:5" ht="26.25" x14ac:dyDescent="0.25">
      <c r="A238" s="1" t="s">
        <v>210</v>
      </c>
      <c r="B238" s="2" t="s">
        <v>53</v>
      </c>
      <c r="C238" s="3" t="s">
        <v>211</v>
      </c>
      <c r="D238" s="4">
        <v>2688.78</v>
      </c>
      <c r="E238" s="75" t="s">
        <v>1453</v>
      </c>
    </row>
    <row r="239" spans="1:5" ht="26.25" x14ac:dyDescent="0.25">
      <c r="A239" s="1" t="s">
        <v>212</v>
      </c>
      <c r="B239" s="2" t="s">
        <v>152</v>
      </c>
      <c r="C239" s="3" t="s">
        <v>211</v>
      </c>
      <c r="D239" s="4">
        <v>834.23</v>
      </c>
      <c r="E239" s="75" t="s">
        <v>1453</v>
      </c>
    </row>
    <row r="240" spans="1:5" ht="26.25" x14ac:dyDescent="0.25">
      <c r="A240" s="1" t="s">
        <v>212</v>
      </c>
      <c r="B240" s="2" t="s">
        <v>9</v>
      </c>
      <c r="C240" s="3" t="s">
        <v>211</v>
      </c>
      <c r="D240" s="4">
        <v>1907.6999999999998</v>
      </c>
      <c r="E240" s="75" t="s">
        <v>1453</v>
      </c>
    </row>
    <row r="241" spans="1:5" ht="26.25" x14ac:dyDescent="0.25">
      <c r="A241" s="1" t="s">
        <v>212</v>
      </c>
      <c r="B241" s="2" t="s">
        <v>61</v>
      </c>
      <c r="C241" s="3" t="s">
        <v>211</v>
      </c>
      <c r="D241" s="4">
        <v>671.33</v>
      </c>
      <c r="E241" s="75" t="s">
        <v>1453</v>
      </c>
    </row>
    <row r="242" spans="1:5" ht="26.25" x14ac:dyDescent="0.25">
      <c r="A242" s="1" t="s">
        <v>212</v>
      </c>
      <c r="B242" s="2" t="s">
        <v>213</v>
      </c>
      <c r="C242" s="3" t="s">
        <v>211</v>
      </c>
      <c r="D242" s="4">
        <v>671.33</v>
      </c>
      <c r="E242" s="75" t="s">
        <v>1453</v>
      </c>
    </row>
    <row r="243" spans="1:5" ht="26.25" x14ac:dyDescent="0.25">
      <c r="A243" s="1" t="s">
        <v>212</v>
      </c>
      <c r="B243" s="2" t="s">
        <v>168</v>
      </c>
      <c r="C243" s="3" t="s">
        <v>211</v>
      </c>
      <c r="D243" s="4">
        <v>701.87</v>
      </c>
      <c r="E243" s="75" t="s">
        <v>1453</v>
      </c>
    </row>
    <row r="244" spans="1:5" ht="77.25" x14ac:dyDescent="0.25">
      <c r="A244" s="1" t="s">
        <v>214</v>
      </c>
      <c r="B244" s="2" t="s">
        <v>152</v>
      </c>
      <c r="C244" s="3" t="s">
        <v>19</v>
      </c>
      <c r="D244" s="4">
        <v>170.15</v>
      </c>
      <c r="E244" s="75" t="s">
        <v>1359</v>
      </c>
    </row>
    <row r="245" spans="1:5" ht="77.25" x14ac:dyDescent="0.25">
      <c r="A245" s="1" t="s">
        <v>214</v>
      </c>
      <c r="B245" s="2" t="s">
        <v>47</v>
      </c>
      <c r="C245" s="3" t="s">
        <v>19</v>
      </c>
      <c r="D245" s="4">
        <v>212.69</v>
      </c>
      <c r="E245" s="75" t="s">
        <v>1359</v>
      </c>
    </row>
    <row r="246" spans="1:5" ht="77.25" x14ac:dyDescent="0.25">
      <c r="A246" s="1" t="s">
        <v>214</v>
      </c>
      <c r="B246" s="2" t="s">
        <v>13</v>
      </c>
      <c r="C246" s="3" t="s">
        <v>19</v>
      </c>
      <c r="D246" s="4">
        <v>468.42</v>
      </c>
      <c r="E246" s="75" t="s">
        <v>1359</v>
      </c>
    </row>
    <row r="247" spans="1:5" ht="77.25" x14ac:dyDescent="0.25">
      <c r="A247" s="1" t="s">
        <v>209</v>
      </c>
      <c r="B247" s="2" t="s">
        <v>130</v>
      </c>
      <c r="C247" s="3" t="s">
        <v>19</v>
      </c>
      <c r="D247" s="4">
        <v>493.43</v>
      </c>
      <c r="E247" s="75" t="s">
        <v>1359</v>
      </c>
    </row>
    <row r="248" spans="1:5" ht="26.25" x14ac:dyDescent="0.25">
      <c r="A248" s="1" t="s">
        <v>215</v>
      </c>
      <c r="B248" s="2" t="s">
        <v>85</v>
      </c>
      <c r="C248" s="3" t="s">
        <v>216</v>
      </c>
      <c r="D248" s="4">
        <v>343.57</v>
      </c>
      <c r="E248" s="75" t="s">
        <v>1454</v>
      </c>
    </row>
    <row r="249" spans="1:5" ht="63.75" customHeight="1" x14ac:dyDescent="0.25">
      <c r="A249" s="1" t="s">
        <v>210</v>
      </c>
      <c r="B249" s="2" t="s">
        <v>217</v>
      </c>
      <c r="C249" s="3" t="s">
        <v>218</v>
      </c>
      <c r="D249" s="4">
        <v>2772.0299999999997</v>
      </c>
      <c r="E249" s="76" t="s">
        <v>1455</v>
      </c>
    </row>
    <row r="250" spans="1:5" ht="26.25" x14ac:dyDescent="0.25">
      <c r="A250" s="1" t="s">
        <v>212</v>
      </c>
      <c r="B250" s="2" t="s">
        <v>35</v>
      </c>
      <c r="C250" s="3" t="s">
        <v>52</v>
      </c>
      <c r="D250" s="4">
        <v>326.29000000000002</v>
      </c>
      <c r="E250" s="75" t="s">
        <v>1456</v>
      </c>
    </row>
    <row r="251" spans="1:5" ht="39" x14ac:dyDescent="0.25">
      <c r="A251" s="1" t="s">
        <v>219</v>
      </c>
      <c r="B251" s="2" t="s">
        <v>166</v>
      </c>
      <c r="C251" s="3" t="s">
        <v>220</v>
      </c>
      <c r="D251" s="4">
        <v>227.44</v>
      </c>
      <c r="E251" s="75" t="s">
        <v>1373</v>
      </c>
    </row>
    <row r="252" spans="1:5" ht="39" x14ac:dyDescent="0.25">
      <c r="A252" s="1" t="s">
        <v>219</v>
      </c>
      <c r="B252" s="2" t="s">
        <v>18</v>
      </c>
      <c r="C252" s="3" t="s">
        <v>220</v>
      </c>
      <c r="D252" s="4">
        <v>227.44</v>
      </c>
      <c r="E252" s="75" t="s">
        <v>1373</v>
      </c>
    </row>
    <row r="253" spans="1:5" ht="39" x14ac:dyDescent="0.25">
      <c r="A253" s="1" t="s">
        <v>221</v>
      </c>
      <c r="B253" s="2" t="s">
        <v>11</v>
      </c>
      <c r="C253" s="3" t="s">
        <v>43</v>
      </c>
      <c r="D253" s="4">
        <v>3427.44</v>
      </c>
      <c r="E253" s="75" t="s">
        <v>1457</v>
      </c>
    </row>
    <row r="254" spans="1:5" ht="39" x14ac:dyDescent="0.25">
      <c r="A254" s="1" t="s">
        <v>222</v>
      </c>
      <c r="B254" s="2" t="s">
        <v>16</v>
      </c>
      <c r="C254" s="3" t="s">
        <v>223</v>
      </c>
      <c r="D254" s="4">
        <v>700.3</v>
      </c>
      <c r="E254" s="75" t="s">
        <v>1458</v>
      </c>
    </row>
    <row r="255" spans="1:5" ht="39" x14ac:dyDescent="0.25">
      <c r="A255" s="1" t="s">
        <v>222</v>
      </c>
      <c r="B255" s="2" t="s">
        <v>224</v>
      </c>
      <c r="C255" s="3" t="s">
        <v>223</v>
      </c>
      <c r="D255" s="4">
        <v>3787.48</v>
      </c>
      <c r="E255" s="75" t="s">
        <v>1458</v>
      </c>
    </row>
    <row r="256" spans="1:5" ht="26.25" x14ac:dyDescent="0.25">
      <c r="A256" s="1" t="s">
        <v>212</v>
      </c>
      <c r="B256" s="2" t="s">
        <v>12</v>
      </c>
      <c r="C256" s="3" t="s">
        <v>7</v>
      </c>
      <c r="D256" s="4">
        <v>3707.3100000000004</v>
      </c>
      <c r="E256" s="75" t="s">
        <v>1459</v>
      </c>
    </row>
    <row r="257" spans="1:5" x14ac:dyDescent="0.25">
      <c r="A257" s="1" t="s">
        <v>225</v>
      </c>
      <c r="B257" s="2" t="s">
        <v>12</v>
      </c>
      <c r="C257" s="3" t="s">
        <v>226</v>
      </c>
      <c r="D257" s="4">
        <v>2592.79</v>
      </c>
      <c r="E257" s="75" t="s">
        <v>1460</v>
      </c>
    </row>
    <row r="258" spans="1:5" x14ac:dyDescent="0.25">
      <c r="A258" s="1" t="s">
        <v>225</v>
      </c>
      <c r="B258" s="2" t="s">
        <v>227</v>
      </c>
      <c r="C258" s="3" t="s">
        <v>226</v>
      </c>
      <c r="D258" s="4">
        <v>2897.3199999999997</v>
      </c>
      <c r="E258" s="75" t="s">
        <v>1460</v>
      </c>
    </row>
    <row r="259" spans="1:5" ht="39" x14ac:dyDescent="0.25">
      <c r="A259" s="1" t="s">
        <v>215</v>
      </c>
      <c r="B259" s="2" t="s">
        <v>13</v>
      </c>
      <c r="C259" s="3" t="s">
        <v>188</v>
      </c>
      <c r="D259" s="4">
        <v>1821.17</v>
      </c>
      <c r="E259" s="75" t="s">
        <v>1334</v>
      </c>
    </row>
    <row r="260" spans="1:5" ht="39" x14ac:dyDescent="0.25">
      <c r="A260" s="1" t="s">
        <v>215</v>
      </c>
      <c r="B260" s="2" t="s">
        <v>16</v>
      </c>
      <c r="C260" s="3" t="s">
        <v>188</v>
      </c>
      <c r="D260" s="4">
        <v>4453.09</v>
      </c>
      <c r="E260" s="75" t="s">
        <v>1334</v>
      </c>
    </row>
    <row r="261" spans="1:5" ht="39" x14ac:dyDescent="0.25">
      <c r="A261" s="1" t="s">
        <v>215</v>
      </c>
      <c r="B261" s="2" t="s">
        <v>83</v>
      </c>
      <c r="C261" s="3" t="s">
        <v>188</v>
      </c>
      <c r="D261" s="4">
        <v>2227.4699999999998</v>
      </c>
      <c r="E261" s="75" t="s">
        <v>1334</v>
      </c>
    </row>
    <row r="262" spans="1:5" ht="26.25" x14ac:dyDescent="0.25">
      <c r="A262" s="1" t="s">
        <v>212</v>
      </c>
      <c r="B262" s="2" t="s">
        <v>59</v>
      </c>
      <c r="C262" s="3" t="s">
        <v>216</v>
      </c>
      <c r="D262" s="4">
        <v>458.45</v>
      </c>
      <c r="E262" s="75" t="s">
        <v>1461</v>
      </c>
    </row>
    <row r="263" spans="1:5" ht="39" x14ac:dyDescent="0.25">
      <c r="A263" s="1" t="s">
        <v>222</v>
      </c>
      <c r="B263" s="2" t="s">
        <v>47</v>
      </c>
      <c r="C263" s="3" t="s">
        <v>194</v>
      </c>
      <c r="D263" s="4">
        <v>3195.45</v>
      </c>
      <c r="E263" s="75" t="s">
        <v>1462</v>
      </c>
    </row>
    <row r="264" spans="1:5" ht="51.75" x14ac:dyDescent="0.25">
      <c r="A264" s="1" t="s">
        <v>228</v>
      </c>
      <c r="B264" s="2" t="s">
        <v>109</v>
      </c>
      <c r="C264" s="3" t="s">
        <v>81</v>
      </c>
      <c r="D264" s="4">
        <v>4853.1000000000004</v>
      </c>
      <c r="E264" s="75" t="s">
        <v>1463</v>
      </c>
    </row>
    <row r="265" spans="1:5" ht="39" x14ac:dyDescent="0.25">
      <c r="A265" s="1" t="s">
        <v>2464</v>
      </c>
      <c r="B265" s="2" t="s">
        <v>29</v>
      </c>
      <c r="C265" s="3" t="s">
        <v>7</v>
      </c>
      <c r="D265" s="4">
        <v>3489.73</v>
      </c>
      <c r="E265" s="75" t="s">
        <v>1464</v>
      </c>
    </row>
    <row r="266" spans="1:5" ht="51.75" x14ac:dyDescent="0.25">
      <c r="A266" s="1" t="s">
        <v>229</v>
      </c>
      <c r="B266" s="2" t="s">
        <v>9</v>
      </c>
      <c r="C266" s="3" t="s">
        <v>19</v>
      </c>
      <c r="D266" s="4">
        <v>607.49</v>
      </c>
      <c r="E266" s="75" t="s">
        <v>1465</v>
      </c>
    </row>
    <row r="267" spans="1:5" x14ac:dyDescent="0.25">
      <c r="A267" s="1" t="s">
        <v>230</v>
      </c>
      <c r="B267" s="2" t="s">
        <v>103</v>
      </c>
      <c r="C267" s="3" t="s">
        <v>231</v>
      </c>
      <c r="D267" s="4">
        <v>281.12</v>
      </c>
      <c r="E267" s="75" t="s">
        <v>1466</v>
      </c>
    </row>
    <row r="268" spans="1:5" ht="26.25" x14ac:dyDescent="0.25">
      <c r="A268" s="1" t="s">
        <v>232</v>
      </c>
      <c r="B268" s="2" t="s">
        <v>9</v>
      </c>
      <c r="C268" s="3" t="s">
        <v>30</v>
      </c>
      <c r="D268" s="4">
        <v>4018.82</v>
      </c>
      <c r="E268" s="75" t="s">
        <v>1326</v>
      </c>
    </row>
    <row r="269" spans="1:5" ht="26.25" x14ac:dyDescent="0.25">
      <c r="A269" s="1" t="s">
        <v>232</v>
      </c>
      <c r="B269" s="2" t="s">
        <v>37</v>
      </c>
      <c r="C269" s="3" t="s">
        <v>30</v>
      </c>
      <c r="D269" s="4">
        <v>4177.2800000000007</v>
      </c>
      <c r="E269" s="75" t="s">
        <v>1326</v>
      </c>
    </row>
    <row r="270" spans="1:5" ht="26.25" x14ac:dyDescent="0.25">
      <c r="A270" s="1" t="s">
        <v>232</v>
      </c>
      <c r="B270" s="2" t="s">
        <v>40</v>
      </c>
      <c r="C270" s="3" t="s">
        <v>30</v>
      </c>
      <c r="D270" s="4">
        <v>3526.68</v>
      </c>
      <c r="E270" s="75" t="s">
        <v>1326</v>
      </c>
    </row>
    <row r="271" spans="1:5" ht="26.25" x14ac:dyDescent="0.25">
      <c r="A271" s="1" t="s">
        <v>2465</v>
      </c>
      <c r="B271" s="2" t="s">
        <v>44</v>
      </c>
      <c r="C271" s="3" t="s">
        <v>233</v>
      </c>
      <c r="D271" s="4">
        <v>4180.92</v>
      </c>
      <c r="E271" s="75" t="s">
        <v>1342</v>
      </c>
    </row>
    <row r="272" spans="1:5" ht="26.25" x14ac:dyDescent="0.25">
      <c r="A272" s="1" t="s">
        <v>2466</v>
      </c>
      <c r="B272" s="2" t="s">
        <v>40</v>
      </c>
      <c r="C272" s="3" t="s">
        <v>234</v>
      </c>
      <c r="D272" s="4">
        <v>1379.63</v>
      </c>
      <c r="E272" s="75" t="s">
        <v>1467</v>
      </c>
    </row>
    <row r="273" spans="1:5" ht="26.25" x14ac:dyDescent="0.25">
      <c r="A273" s="1" t="s">
        <v>2466</v>
      </c>
      <c r="B273" s="2" t="s">
        <v>60</v>
      </c>
      <c r="C273" s="3" t="s">
        <v>234</v>
      </c>
      <c r="D273" s="4">
        <v>2285.4499999999998</v>
      </c>
      <c r="E273" s="75" t="s">
        <v>1467</v>
      </c>
    </row>
    <row r="274" spans="1:5" ht="26.25" x14ac:dyDescent="0.25">
      <c r="A274" s="1" t="s">
        <v>2466</v>
      </c>
      <c r="B274" s="2" t="s">
        <v>235</v>
      </c>
      <c r="C274" s="3" t="s">
        <v>234</v>
      </c>
      <c r="D274" s="4">
        <v>2255.25</v>
      </c>
      <c r="E274" s="75" t="s">
        <v>1467</v>
      </c>
    </row>
    <row r="275" spans="1:5" ht="39" x14ac:dyDescent="0.25">
      <c r="A275" s="1" t="s">
        <v>2467</v>
      </c>
      <c r="B275" s="2" t="s">
        <v>13</v>
      </c>
      <c r="C275" s="3" t="s">
        <v>96</v>
      </c>
      <c r="D275" s="4">
        <v>1700.6</v>
      </c>
      <c r="E275" s="75" t="s">
        <v>1360</v>
      </c>
    </row>
    <row r="276" spans="1:5" ht="51.75" x14ac:dyDescent="0.25">
      <c r="A276" s="1" t="s">
        <v>2468</v>
      </c>
      <c r="B276" s="2" t="s">
        <v>12</v>
      </c>
      <c r="C276" s="3" t="s">
        <v>43</v>
      </c>
      <c r="D276" s="4">
        <v>1228.67</v>
      </c>
      <c r="E276" s="75" t="s">
        <v>1468</v>
      </c>
    </row>
    <row r="277" spans="1:5" ht="26.25" x14ac:dyDescent="0.25">
      <c r="A277" s="1" t="s">
        <v>236</v>
      </c>
      <c r="B277" s="2" t="s">
        <v>29</v>
      </c>
      <c r="C277" s="3" t="s">
        <v>237</v>
      </c>
      <c r="D277" s="4">
        <v>4051.1800000000003</v>
      </c>
      <c r="E277" s="75" t="s">
        <v>1469</v>
      </c>
    </row>
    <row r="278" spans="1:5" ht="51.75" x14ac:dyDescent="0.25">
      <c r="A278" s="1" t="s">
        <v>2468</v>
      </c>
      <c r="B278" s="2" t="s">
        <v>85</v>
      </c>
      <c r="C278" s="3" t="s">
        <v>43</v>
      </c>
      <c r="D278" s="4">
        <v>1767.38</v>
      </c>
      <c r="E278" s="75" t="s">
        <v>1468</v>
      </c>
    </row>
    <row r="279" spans="1:5" ht="63" customHeight="1" x14ac:dyDescent="0.25">
      <c r="A279" s="1" t="s">
        <v>2469</v>
      </c>
      <c r="B279" s="2" t="s">
        <v>11</v>
      </c>
      <c r="C279" s="3" t="s">
        <v>237</v>
      </c>
      <c r="D279" s="4">
        <v>2137.1099999999997</v>
      </c>
      <c r="E279" s="76" t="s">
        <v>1470</v>
      </c>
    </row>
    <row r="280" spans="1:5" ht="61.5" customHeight="1" x14ac:dyDescent="0.25">
      <c r="A280" s="1" t="s">
        <v>2469</v>
      </c>
      <c r="B280" s="2" t="s">
        <v>47</v>
      </c>
      <c r="C280" s="3" t="s">
        <v>237</v>
      </c>
      <c r="D280" s="4">
        <v>1825.5499999999997</v>
      </c>
      <c r="E280" s="76" t="s">
        <v>1470</v>
      </c>
    </row>
    <row r="281" spans="1:5" ht="26.25" x14ac:dyDescent="0.25">
      <c r="A281" s="1" t="s">
        <v>2470</v>
      </c>
      <c r="B281" s="2" t="s">
        <v>44</v>
      </c>
      <c r="C281" s="3" t="s">
        <v>238</v>
      </c>
      <c r="D281" s="4">
        <v>2033.02</v>
      </c>
      <c r="E281" s="75" t="s">
        <v>1343</v>
      </c>
    </row>
    <row r="282" spans="1:5" x14ac:dyDescent="0.25">
      <c r="A282" s="1" t="s">
        <v>239</v>
      </c>
      <c r="B282" s="2" t="s">
        <v>35</v>
      </c>
      <c r="C282" s="3" t="s">
        <v>237</v>
      </c>
      <c r="D282" s="4">
        <v>3116.39</v>
      </c>
      <c r="E282" s="75" t="s">
        <v>1471</v>
      </c>
    </row>
    <row r="283" spans="1:5" ht="51.75" x14ac:dyDescent="0.25">
      <c r="A283" s="1" t="s">
        <v>240</v>
      </c>
      <c r="B283" s="2" t="s">
        <v>6</v>
      </c>
      <c r="C283" s="3" t="s">
        <v>52</v>
      </c>
      <c r="D283" s="4">
        <v>188.77999999999975</v>
      </c>
      <c r="E283" s="75" t="s">
        <v>1472</v>
      </c>
    </row>
    <row r="284" spans="1:5" ht="51.75" x14ac:dyDescent="0.25">
      <c r="A284" s="1" t="s">
        <v>240</v>
      </c>
      <c r="B284" s="2" t="s">
        <v>152</v>
      </c>
      <c r="C284" s="3" t="s">
        <v>52</v>
      </c>
      <c r="D284" s="4">
        <v>157.31999999999971</v>
      </c>
      <c r="E284" s="75" t="s">
        <v>1472</v>
      </c>
    </row>
    <row r="285" spans="1:5" ht="51.75" x14ac:dyDescent="0.25">
      <c r="A285" s="1" t="s">
        <v>240</v>
      </c>
      <c r="B285" s="2" t="s">
        <v>166</v>
      </c>
      <c r="C285" s="3" t="s">
        <v>52</v>
      </c>
      <c r="D285" s="4">
        <v>76.610000000000127</v>
      </c>
      <c r="E285" s="75" t="s">
        <v>1472</v>
      </c>
    </row>
    <row r="286" spans="1:5" ht="51.75" x14ac:dyDescent="0.25">
      <c r="A286" s="1" t="s">
        <v>240</v>
      </c>
      <c r="B286" s="2" t="s">
        <v>51</v>
      </c>
      <c r="C286" s="3" t="s">
        <v>52</v>
      </c>
      <c r="D286" s="4">
        <v>76.610000000000127</v>
      </c>
      <c r="E286" s="75" t="s">
        <v>1472</v>
      </c>
    </row>
    <row r="287" spans="1:5" ht="51.75" x14ac:dyDescent="0.25">
      <c r="A287" s="1" t="s">
        <v>240</v>
      </c>
      <c r="B287" s="2" t="s">
        <v>111</v>
      </c>
      <c r="C287" s="3" t="s">
        <v>52</v>
      </c>
      <c r="D287" s="4">
        <v>76.610000000000127</v>
      </c>
      <c r="E287" s="75" t="s">
        <v>1472</v>
      </c>
    </row>
    <row r="288" spans="1:5" x14ac:dyDescent="0.25">
      <c r="A288" s="1" t="s">
        <v>241</v>
      </c>
      <c r="B288" s="2" t="s">
        <v>168</v>
      </c>
      <c r="C288" s="3" t="s">
        <v>242</v>
      </c>
      <c r="D288" s="4">
        <v>288.89999999999998</v>
      </c>
      <c r="E288" s="75" t="s">
        <v>1424</v>
      </c>
    </row>
    <row r="289" spans="1:5" x14ac:dyDescent="0.25">
      <c r="A289" s="1" t="s">
        <v>241</v>
      </c>
      <c r="B289" s="2" t="s">
        <v>151</v>
      </c>
      <c r="C289" s="3" t="s">
        <v>242</v>
      </c>
      <c r="D289" s="4">
        <v>279.27</v>
      </c>
      <c r="E289" s="75" t="s">
        <v>1424</v>
      </c>
    </row>
    <row r="290" spans="1:5" x14ac:dyDescent="0.25">
      <c r="A290" s="1" t="s">
        <v>236</v>
      </c>
      <c r="B290" s="2" t="s">
        <v>53</v>
      </c>
      <c r="C290" s="3" t="s">
        <v>78</v>
      </c>
      <c r="D290" s="4">
        <v>7183.3099999999995</v>
      </c>
      <c r="E290" s="77" t="s">
        <v>1473</v>
      </c>
    </row>
    <row r="291" spans="1:5" x14ac:dyDescent="0.25">
      <c r="A291" s="1" t="s">
        <v>236</v>
      </c>
      <c r="B291" s="2" t="s">
        <v>9</v>
      </c>
      <c r="C291" s="3" t="s">
        <v>78</v>
      </c>
      <c r="D291" s="4">
        <v>6686.0300000000007</v>
      </c>
      <c r="E291" s="77" t="s">
        <v>1473</v>
      </c>
    </row>
    <row r="292" spans="1:5" ht="77.25" x14ac:dyDescent="0.25">
      <c r="A292" s="1" t="s">
        <v>243</v>
      </c>
      <c r="B292" s="2" t="s">
        <v>26</v>
      </c>
      <c r="C292" s="3" t="s">
        <v>27</v>
      </c>
      <c r="D292" s="4">
        <v>3694.1</v>
      </c>
      <c r="E292" s="75" t="s">
        <v>1474</v>
      </c>
    </row>
    <row r="293" spans="1:5" ht="77.25" x14ac:dyDescent="0.25">
      <c r="A293" s="1" t="s">
        <v>243</v>
      </c>
      <c r="B293" s="2" t="s">
        <v>36</v>
      </c>
      <c r="C293" s="3" t="s">
        <v>27</v>
      </c>
      <c r="D293" s="4">
        <v>3550.01</v>
      </c>
      <c r="E293" s="75" t="s">
        <v>1474</v>
      </c>
    </row>
    <row r="294" spans="1:5" ht="26.25" x14ac:dyDescent="0.25">
      <c r="A294" s="1" t="s">
        <v>244</v>
      </c>
      <c r="B294" s="2" t="s">
        <v>29</v>
      </c>
      <c r="C294" s="3" t="s">
        <v>10</v>
      </c>
      <c r="D294" s="4">
        <v>5602.61</v>
      </c>
      <c r="E294" s="75" t="s">
        <v>1475</v>
      </c>
    </row>
    <row r="295" spans="1:5" x14ac:dyDescent="0.25">
      <c r="A295" s="1" t="s">
        <v>245</v>
      </c>
      <c r="B295" s="2" t="s">
        <v>166</v>
      </c>
      <c r="C295" s="3" t="s">
        <v>246</v>
      </c>
      <c r="D295" s="4">
        <v>2908.43</v>
      </c>
      <c r="E295" s="75" t="s">
        <v>1476</v>
      </c>
    </row>
    <row r="296" spans="1:5" x14ac:dyDescent="0.25">
      <c r="A296" s="1" t="s">
        <v>245</v>
      </c>
      <c r="B296" s="2" t="s">
        <v>247</v>
      </c>
      <c r="C296" s="3" t="s">
        <v>246</v>
      </c>
      <c r="D296" s="4">
        <v>2908.43</v>
      </c>
      <c r="E296" s="75" t="s">
        <v>1476</v>
      </c>
    </row>
    <row r="297" spans="1:5" x14ac:dyDescent="0.25">
      <c r="A297" s="1" t="s">
        <v>245</v>
      </c>
      <c r="B297" s="2" t="s">
        <v>248</v>
      </c>
      <c r="C297" s="3" t="s">
        <v>246</v>
      </c>
      <c r="D297" s="4">
        <v>2908.43</v>
      </c>
      <c r="E297" s="75" t="s">
        <v>1476</v>
      </c>
    </row>
    <row r="298" spans="1:5" x14ac:dyDescent="0.25">
      <c r="A298" s="1" t="s">
        <v>245</v>
      </c>
      <c r="B298" s="2" t="s">
        <v>249</v>
      </c>
      <c r="C298" s="3" t="s">
        <v>246</v>
      </c>
      <c r="D298" s="4">
        <v>2908.43</v>
      </c>
      <c r="E298" s="75" t="s">
        <v>1476</v>
      </c>
    </row>
    <row r="299" spans="1:5" ht="74.25" customHeight="1" x14ac:dyDescent="0.25">
      <c r="A299" s="1" t="s">
        <v>243</v>
      </c>
      <c r="B299" s="2" t="s">
        <v>55</v>
      </c>
      <c r="C299" s="3" t="s">
        <v>30</v>
      </c>
      <c r="D299" s="4">
        <v>461.84</v>
      </c>
      <c r="E299" s="76" t="s">
        <v>1378</v>
      </c>
    </row>
    <row r="300" spans="1:5" ht="74.25" customHeight="1" x14ac:dyDescent="0.25">
      <c r="A300" s="1" t="s">
        <v>243</v>
      </c>
      <c r="B300" s="2" t="s">
        <v>47</v>
      </c>
      <c r="C300" s="3" t="s">
        <v>30</v>
      </c>
      <c r="D300" s="4">
        <v>461.84</v>
      </c>
      <c r="E300" s="76" t="s">
        <v>1378</v>
      </c>
    </row>
    <row r="301" spans="1:5" ht="78.75" customHeight="1" x14ac:dyDescent="0.25">
      <c r="A301" s="1" t="s">
        <v>243</v>
      </c>
      <c r="B301" s="2" t="s">
        <v>58</v>
      </c>
      <c r="C301" s="3" t="s">
        <v>30</v>
      </c>
      <c r="D301" s="4">
        <v>524.1</v>
      </c>
      <c r="E301" s="76" t="s">
        <v>1378</v>
      </c>
    </row>
    <row r="302" spans="1:5" ht="26.25" x14ac:dyDescent="0.25">
      <c r="A302" s="1" t="s">
        <v>2471</v>
      </c>
      <c r="B302" s="2" t="s">
        <v>24</v>
      </c>
      <c r="C302" s="3" t="s">
        <v>10</v>
      </c>
      <c r="D302" s="4">
        <v>4891.3899999999994</v>
      </c>
      <c r="E302" s="75" t="s">
        <v>1475</v>
      </c>
    </row>
    <row r="303" spans="1:5" ht="31.5" customHeight="1" x14ac:dyDescent="0.25">
      <c r="A303" s="1" t="s">
        <v>250</v>
      </c>
      <c r="B303" s="2" t="s">
        <v>56</v>
      </c>
      <c r="C303" s="3" t="s">
        <v>23</v>
      </c>
      <c r="D303" s="4">
        <v>2312.2399999999998</v>
      </c>
      <c r="E303" s="76" t="s">
        <v>1477</v>
      </c>
    </row>
    <row r="304" spans="1:5" ht="31.5" customHeight="1" x14ac:dyDescent="0.25">
      <c r="A304" s="1" t="s">
        <v>250</v>
      </c>
      <c r="B304" s="2" t="s">
        <v>122</v>
      </c>
      <c r="C304" s="3" t="s">
        <v>23</v>
      </c>
      <c r="D304" s="4">
        <v>2480.7399999999998</v>
      </c>
      <c r="E304" s="76" t="s">
        <v>1477</v>
      </c>
    </row>
    <row r="305" spans="1:5" ht="39" x14ac:dyDescent="0.25">
      <c r="A305" s="1" t="s">
        <v>251</v>
      </c>
      <c r="B305" s="2" t="s">
        <v>44</v>
      </c>
      <c r="C305" s="3" t="s">
        <v>160</v>
      </c>
      <c r="D305" s="4">
        <v>3063.21</v>
      </c>
      <c r="E305" s="75" t="s">
        <v>1344</v>
      </c>
    </row>
    <row r="306" spans="1:5" ht="33.75" customHeight="1" x14ac:dyDescent="0.25">
      <c r="A306" s="1" t="s">
        <v>244</v>
      </c>
      <c r="B306" s="2" t="s">
        <v>98</v>
      </c>
      <c r="C306" s="3" t="s">
        <v>23</v>
      </c>
      <c r="D306" s="4">
        <v>2284.09</v>
      </c>
      <c r="E306" s="76" t="s">
        <v>1477</v>
      </c>
    </row>
    <row r="307" spans="1:5" ht="39" x14ac:dyDescent="0.25">
      <c r="A307" s="1" t="s">
        <v>2472</v>
      </c>
      <c r="B307" s="2" t="s">
        <v>29</v>
      </c>
      <c r="C307" s="3" t="s">
        <v>43</v>
      </c>
      <c r="D307" s="4">
        <v>5461.6399999999994</v>
      </c>
      <c r="E307" s="75" t="s">
        <v>1478</v>
      </c>
    </row>
    <row r="308" spans="1:5" ht="26.25" x14ac:dyDescent="0.25">
      <c r="A308" s="1" t="s">
        <v>2473</v>
      </c>
      <c r="B308" s="2" t="s">
        <v>62</v>
      </c>
      <c r="C308" s="3" t="s">
        <v>43</v>
      </c>
      <c r="D308" s="4">
        <v>453.1</v>
      </c>
      <c r="E308" s="75" t="s">
        <v>1479</v>
      </c>
    </row>
    <row r="309" spans="1:5" ht="26.25" x14ac:dyDescent="0.25">
      <c r="A309" s="1" t="s">
        <v>2474</v>
      </c>
      <c r="B309" s="2" t="s">
        <v>42</v>
      </c>
      <c r="C309" s="3" t="s">
        <v>19</v>
      </c>
      <c r="D309" s="4">
        <v>2662.77</v>
      </c>
      <c r="E309" s="75" t="s">
        <v>1480</v>
      </c>
    </row>
    <row r="310" spans="1:5" ht="26.25" x14ac:dyDescent="0.25">
      <c r="A310" s="1" t="s">
        <v>2475</v>
      </c>
      <c r="B310" s="2" t="s">
        <v>70</v>
      </c>
      <c r="C310" s="3" t="s">
        <v>19</v>
      </c>
      <c r="D310" s="4">
        <v>3202.42</v>
      </c>
      <c r="E310" s="75" t="s">
        <v>1480</v>
      </c>
    </row>
    <row r="311" spans="1:5" ht="26.25" x14ac:dyDescent="0.25">
      <c r="A311" s="1" t="s">
        <v>2475</v>
      </c>
      <c r="B311" s="2" t="s">
        <v>72</v>
      </c>
      <c r="C311" s="3" t="s">
        <v>19</v>
      </c>
      <c r="D311" s="4">
        <v>3181.36</v>
      </c>
      <c r="E311" s="75" t="s">
        <v>1480</v>
      </c>
    </row>
    <row r="312" spans="1:5" ht="26.25" x14ac:dyDescent="0.25">
      <c r="A312" s="1" t="s">
        <v>2475</v>
      </c>
      <c r="B312" s="2" t="s">
        <v>71</v>
      </c>
      <c r="C312" s="3" t="s">
        <v>19</v>
      </c>
      <c r="D312" s="4">
        <v>3250.36</v>
      </c>
      <c r="E312" s="75" t="s">
        <v>1480</v>
      </c>
    </row>
    <row r="313" spans="1:5" ht="26.25" x14ac:dyDescent="0.25">
      <c r="A313" s="1" t="s">
        <v>2476</v>
      </c>
      <c r="B313" s="2" t="s">
        <v>11</v>
      </c>
      <c r="C313" s="3" t="s">
        <v>19</v>
      </c>
      <c r="D313" s="4">
        <v>2525.91</v>
      </c>
      <c r="E313" s="75" t="s">
        <v>1480</v>
      </c>
    </row>
    <row r="314" spans="1:5" ht="26.25" x14ac:dyDescent="0.25">
      <c r="A314" s="1" t="s">
        <v>2476</v>
      </c>
      <c r="B314" s="2" t="s">
        <v>35</v>
      </c>
      <c r="C314" s="3" t="s">
        <v>19</v>
      </c>
      <c r="D314" s="4">
        <v>2513.27</v>
      </c>
      <c r="E314" s="75" t="s">
        <v>1480</v>
      </c>
    </row>
    <row r="315" spans="1:5" ht="26.25" x14ac:dyDescent="0.25">
      <c r="A315" s="1" t="s">
        <v>244</v>
      </c>
      <c r="B315" s="2" t="s">
        <v>9</v>
      </c>
      <c r="C315" s="3" t="s">
        <v>10</v>
      </c>
      <c r="D315" s="4">
        <v>6770.3700000000008</v>
      </c>
      <c r="E315" s="75" t="s">
        <v>1361</v>
      </c>
    </row>
    <row r="316" spans="1:5" ht="26.25" x14ac:dyDescent="0.25">
      <c r="A316" s="1" t="s">
        <v>244</v>
      </c>
      <c r="B316" s="2" t="s">
        <v>11</v>
      </c>
      <c r="C316" s="3" t="s">
        <v>10</v>
      </c>
      <c r="D316" s="4">
        <v>5010.2000000000007</v>
      </c>
      <c r="E316" s="75" t="s">
        <v>1361</v>
      </c>
    </row>
    <row r="317" spans="1:5" ht="26.25" x14ac:dyDescent="0.25">
      <c r="A317" s="1" t="s">
        <v>244</v>
      </c>
      <c r="B317" s="2" t="s">
        <v>15</v>
      </c>
      <c r="C317" s="3" t="s">
        <v>10</v>
      </c>
      <c r="D317" s="4">
        <v>276</v>
      </c>
      <c r="E317" s="75" t="s">
        <v>1361</v>
      </c>
    </row>
    <row r="318" spans="1:5" ht="26.25" x14ac:dyDescent="0.25">
      <c r="A318" s="1" t="s">
        <v>244</v>
      </c>
      <c r="B318" s="2" t="s">
        <v>6</v>
      </c>
      <c r="C318" s="3" t="s">
        <v>10</v>
      </c>
      <c r="D318" s="4">
        <v>5250.1100000000006</v>
      </c>
      <c r="E318" s="75" t="s">
        <v>1361</v>
      </c>
    </row>
    <row r="319" spans="1:5" ht="26.25" x14ac:dyDescent="0.25">
      <c r="A319" s="1" t="s">
        <v>244</v>
      </c>
      <c r="B319" s="2" t="s">
        <v>12</v>
      </c>
      <c r="C319" s="3" t="s">
        <v>10</v>
      </c>
      <c r="D319" s="4">
        <v>5061.2699999999995</v>
      </c>
      <c r="E319" s="75" t="s">
        <v>1361</v>
      </c>
    </row>
    <row r="320" spans="1:5" ht="26.25" x14ac:dyDescent="0.25">
      <c r="A320" s="1" t="s">
        <v>244</v>
      </c>
      <c r="B320" s="2" t="s">
        <v>16</v>
      </c>
      <c r="C320" s="3" t="s">
        <v>10</v>
      </c>
      <c r="D320" s="4">
        <v>5061.2699999999995</v>
      </c>
      <c r="E320" s="75" t="s">
        <v>1361</v>
      </c>
    </row>
    <row r="321" spans="1:5" ht="26.25" x14ac:dyDescent="0.25">
      <c r="A321" s="1" t="s">
        <v>244</v>
      </c>
      <c r="B321" s="2" t="s">
        <v>13</v>
      </c>
      <c r="C321" s="3" t="s">
        <v>10</v>
      </c>
      <c r="D321" s="4">
        <v>5204.95</v>
      </c>
      <c r="E321" s="75" t="s">
        <v>1361</v>
      </c>
    </row>
    <row r="322" spans="1:5" ht="26.25" x14ac:dyDescent="0.25">
      <c r="A322" s="1" t="s">
        <v>244</v>
      </c>
      <c r="B322" s="2" t="s">
        <v>252</v>
      </c>
      <c r="C322" s="3" t="s">
        <v>10</v>
      </c>
      <c r="D322" s="4">
        <v>4076.37</v>
      </c>
      <c r="E322" s="75" t="s">
        <v>1361</v>
      </c>
    </row>
    <row r="323" spans="1:5" ht="39" x14ac:dyDescent="0.25">
      <c r="A323" s="1" t="s">
        <v>2476</v>
      </c>
      <c r="B323" s="2" t="s">
        <v>156</v>
      </c>
      <c r="C323" s="3" t="s">
        <v>77</v>
      </c>
      <c r="D323" s="4">
        <v>2117.3200000000002</v>
      </c>
      <c r="E323" s="75" t="s">
        <v>1330</v>
      </c>
    </row>
    <row r="324" spans="1:5" ht="39" x14ac:dyDescent="0.25">
      <c r="A324" s="1" t="s">
        <v>2476</v>
      </c>
      <c r="B324" s="2" t="s">
        <v>249</v>
      </c>
      <c r="C324" s="3" t="s">
        <v>77</v>
      </c>
      <c r="D324" s="4">
        <v>2117.3200000000002</v>
      </c>
      <c r="E324" s="75" t="s">
        <v>1330</v>
      </c>
    </row>
    <row r="325" spans="1:5" ht="39" x14ac:dyDescent="0.25">
      <c r="A325" s="1" t="s">
        <v>2476</v>
      </c>
      <c r="B325" s="2" t="s">
        <v>253</v>
      </c>
      <c r="C325" s="3" t="s">
        <v>77</v>
      </c>
      <c r="D325" s="4">
        <v>2117.3200000000002</v>
      </c>
      <c r="E325" s="75" t="s">
        <v>1330</v>
      </c>
    </row>
    <row r="326" spans="1:5" ht="39" x14ac:dyDescent="0.25">
      <c r="A326" s="1" t="s">
        <v>2476</v>
      </c>
      <c r="B326" s="2" t="s">
        <v>147</v>
      </c>
      <c r="C326" s="3" t="s">
        <v>77</v>
      </c>
      <c r="D326" s="4">
        <v>2117.3200000000002</v>
      </c>
      <c r="E326" s="75" t="s">
        <v>1330</v>
      </c>
    </row>
    <row r="327" spans="1:5" ht="26.25" x14ac:dyDescent="0.25">
      <c r="A327" s="1" t="s">
        <v>2477</v>
      </c>
      <c r="B327" s="2" t="s">
        <v>124</v>
      </c>
      <c r="C327" s="3" t="s">
        <v>202</v>
      </c>
      <c r="D327" s="4">
        <v>3176.7799999999997</v>
      </c>
      <c r="E327" s="75" t="s">
        <v>1327</v>
      </c>
    </row>
    <row r="328" spans="1:5" ht="26.25" x14ac:dyDescent="0.25">
      <c r="A328" s="1" t="s">
        <v>2477</v>
      </c>
      <c r="B328" s="2" t="s">
        <v>11</v>
      </c>
      <c r="C328" s="3" t="s">
        <v>202</v>
      </c>
      <c r="D328" s="4">
        <v>1980.08</v>
      </c>
      <c r="E328" s="75" t="s">
        <v>1327</v>
      </c>
    </row>
    <row r="329" spans="1:5" ht="26.25" x14ac:dyDescent="0.25">
      <c r="A329" s="1" t="s">
        <v>2477</v>
      </c>
      <c r="B329" s="2" t="s">
        <v>37</v>
      </c>
      <c r="C329" s="3" t="s">
        <v>202</v>
      </c>
      <c r="D329" s="4">
        <v>3076.95</v>
      </c>
      <c r="E329" s="75" t="s">
        <v>1327</v>
      </c>
    </row>
    <row r="330" spans="1:5" ht="26.25" x14ac:dyDescent="0.25">
      <c r="A330" s="1" t="s">
        <v>2477</v>
      </c>
      <c r="B330" s="2" t="s">
        <v>35</v>
      </c>
      <c r="C330" s="3" t="s">
        <v>202</v>
      </c>
      <c r="D330" s="4">
        <v>1959.02</v>
      </c>
      <c r="E330" s="75" t="s">
        <v>1327</v>
      </c>
    </row>
    <row r="331" spans="1:5" ht="26.25" x14ac:dyDescent="0.25">
      <c r="A331" s="1" t="s">
        <v>2477</v>
      </c>
      <c r="B331" s="2" t="s">
        <v>44</v>
      </c>
      <c r="C331" s="3" t="s">
        <v>202</v>
      </c>
      <c r="D331" s="4">
        <v>3076.95</v>
      </c>
      <c r="E331" s="75" t="s">
        <v>1327</v>
      </c>
    </row>
    <row r="332" spans="1:5" ht="78.75" customHeight="1" x14ac:dyDescent="0.25">
      <c r="A332" s="1" t="s">
        <v>2472</v>
      </c>
      <c r="B332" s="2" t="s">
        <v>58</v>
      </c>
      <c r="C332" s="3" t="s">
        <v>64</v>
      </c>
      <c r="D332" s="4">
        <v>867.13</v>
      </c>
      <c r="E332" s="76" t="s">
        <v>1379</v>
      </c>
    </row>
    <row r="333" spans="1:5" ht="45" customHeight="1" x14ac:dyDescent="0.25">
      <c r="A333" s="1" t="s">
        <v>2478</v>
      </c>
      <c r="B333" s="2" t="s">
        <v>13</v>
      </c>
      <c r="C333" s="3" t="s">
        <v>202</v>
      </c>
      <c r="D333" s="4">
        <v>1559.9699999999998</v>
      </c>
      <c r="E333" s="76" t="s">
        <v>1362</v>
      </c>
    </row>
    <row r="334" spans="1:5" ht="76.5" customHeight="1" x14ac:dyDescent="0.25">
      <c r="A334" s="1" t="s">
        <v>2472</v>
      </c>
      <c r="B334" s="2" t="s">
        <v>26</v>
      </c>
      <c r="C334" s="3" t="s">
        <v>64</v>
      </c>
      <c r="D334" s="4">
        <v>649.35</v>
      </c>
      <c r="E334" s="76" t="s">
        <v>1379</v>
      </c>
    </row>
    <row r="335" spans="1:5" ht="75.75" customHeight="1" x14ac:dyDescent="0.25">
      <c r="A335" s="1" t="s">
        <v>2472</v>
      </c>
      <c r="B335" s="2" t="s">
        <v>55</v>
      </c>
      <c r="C335" s="3" t="s">
        <v>64</v>
      </c>
      <c r="D335" s="4">
        <v>649.35</v>
      </c>
      <c r="E335" s="76" t="s">
        <v>1379</v>
      </c>
    </row>
    <row r="336" spans="1:5" ht="39" x14ac:dyDescent="0.25">
      <c r="A336" s="1" t="s">
        <v>2474</v>
      </c>
      <c r="B336" s="2" t="s">
        <v>22</v>
      </c>
      <c r="C336" s="3" t="s">
        <v>1442</v>
      </c>
      <c r="D336" s="4">
        <v>511.2</v>
      </c>
      <c r="E336" s="75" t="s">
        <v>1481</v>
      </c>
    </row>
    <row r="337" spans="1:5" ht="39" x14ac:dyDescent="0.25">
      <c r="A337" s="1" t="s">
        <v>2479</v>
      </c>
      <c r="B337" s="2" t="s">
        <v>254</v>
      </c>
      <c r="C337" s="3" t="s">
        <v>1442</v>
      </c>
      <c r="D337" s="4">
        <v>1497.56</v>
      </c>
      <c r="E337" s="75" t="s">
        <v>1481</v>
      </c>
    </row>
    <row r="338" spans="1:5" ht="39" x14ac:dyDescent="0.25">
      <c r="A338" s="1" t="s">
        <v>2480</v>
      </c>
      <c r="B338" s="2" t="s">
        <v>187</v>
      </c>
      <c r="C338" s="3" t="s">
        <v>1442</v>
      </c>
      <c r="D338" s="4">
        <v>1497.56</v>
      </c>
      <c r="E338" s="75" t="s">
        <v>1481</v>
      </c>
    </row>
    <row r="339" spans="1:5" ht="26.25" x14ac:dyDescent="0.25">
      <c r="A339" s="1" t="s">
        <v>2481</v>
      </c>
      <c r="B339" s="2" t="s">
        <v>40</v>
      </c>
      <c r="C339" s="3" t="s">
        <v>194</v>
      </c>
      <c r="D339" s="4">
        <v>2822.99</v>
      </c>
      <c r="E339" s="75" t="s">
        <v>1482</v>
      </c>
    </row>
    <row r="340" spans="1:5" ht="39" x14ac:dyDescent="0.25">
      <c r="A340" s="1" t="s">
        <v>2474</v>
      </c>
      <c r="B340" s="2" t="s">
        <v>53</v>
      </c>
      <c r="C340" s="3" t="s">
        <v>10</v>
      </c>
      <c r="D340" s="4">
        <v>7538.0599999999995</v>
      </c>
      <c r="E340" s="75" t="s">
        <v>1374</v>
      </c>
    </row>
    <row r="341" spans="1:5" ht="39" x14ac:dyDescent="0.25">
      <c r="A341" s="1" t="s">
        <v>2474</v>
      </c>
      <c r="B341" s="2" t="s">
        <v>40</v>
      </c>
      <c r="C341" s="3" t="s">
        <v>10</v>
      </c>
      <c r="D341" s="4">
        <v>5741.59</v>
      </c>
      <c r="E341" s="75" t="s">
        <v>1374</v>
      </c>
    </row>
    <row r="342" spans="1:5" ht="39" x14ac:dyDescent="0.25">
      <c r="A342" s="1" t="s">
        <v>2482</v>
      </c>
      <c r="B342" s="2" t="s">
        <v>200</v>
      </c>
      <c r="C342" s="3" t="s">
        <v>10</v>
      </c>
      <c r="D342" s="4">
        <v>4472.8599999999997</v>
      </c>
      <c r="E342" s="75" t="s">
        <v>1374</v>
      </c>
    </row>
    <row r="343" spans="1:5" ht="39" x14ac:dyDescent="0.25">
      <c r="A343" s="1" t="s">
        <v>2482</v>
      </c>
      <c r="B343" s="2" t="s">
        <v>168</v>
      </c>
      <c r="C343" s="3" t="s">
        <v>10</v>
      </c>
      <c r="D343" s="4">
        <v>4472.8599999999997</v>
      </c>
      <c r="E343" s="75" t="s">
        <v>1374</v>
      </c>
    </row>
    <row r="344" spans="1:5" ht="39" x14ac:dyDescent="0.25">
      <c r="A344" s="1" t="s">
        <v>2482</v>
      </c>
      <c r="B344" s="2" t="s">
        <v>213</v>
      </c>
      <c r="C344" s="3" t="s">
        <v>10</v>
      </c>
      <c r="D344" s="4">
        <v>4449.8099999999995</v>
      </c>
      <c r="E344" s="75" t="s">
        <v>1374</v>
      </c>
    </row>
    <row r="345" spans="1:5" ht="39" x14ac:dyDescent="0.25">
      <c r="A345" s="1" t="s">
        <v>2482</v>
      </c>
      <c r="B345" s="2" t="s">
        <v>18</v>
      </c>
      <c r="C345" s="3" t="s">
        <v>10</v>
      </c>
      <c r="D345" s="4">
        <v>4449.8099999999995</v>
      </c>
      <c r="E345" s="75" t="s">
        <v>1374</v>
      </c>
    </row>
    <row r="346" spans="1:5" ht="39" x14ac:dyDescent="0.25">
      <c r="A346" s="1" t="s">
        <v>2482</v>
      </c>
      <c r="B346" s="2" t="s">
        <v>16</v>
      </c>
      <c r="C346" s="3" t="s">
        <v>10</v>
      </c>
      <c r="D346" s="4">
        <v>4449.8099999999995</v>
      </c>
      <c r="E346" s="75" t="s">
        <v>1374</v>
      </c>
    </row>
    <row r="347" spans="1:5" ht="39" x14ac:dyDescent="0.25">
      <c r="A347" s="1" t="s">
        <v>2482</v>
      </c>
      <c r="B347" s="2" t="s">
        <v>12</v>
      </c>
      <c r="C347" s="3" t="s">
        <v>10</v>
      </c>
      <c r="D347" s="4">
        <v>4480.6399999999994</v>
      </c>
      <c r="E347" s="75" t="s">
        <v>1374</v>
      </c>
    </row>
    <row r="348" spans="1:5" ht="39" x14ac:dyDescent="0.25">
      <c r="A348" s="1" t="s">
        <v>2474</v>
      </c>
      <c r="B348" s="2" t="s">
        <v>24</v>
      </c>
      <c r="C348" s="3" t="s">
        <v>10</v>
      </c>
      <c r="D348" s="4">
        <v>3999.5899999999997</v>
      </c>
      <c r="E348" s="75" t="s">
        <v>1374</v>
      </c>
    </row>
    <row r="349" spans="1:5" ht="39" x14ac:dyDescent="0.25">
      <c r="A349" s="1" t="s">
        <v>2482</v>
      </c>
      <c r="B349" s="2" t="s">
        <v>256</v>
      </c>
      <c r="C349" s="3" t="s">
        <v>10</v>
      </c>
      <c r="D349" s="4">
        <v>4449.8099999999995</v>
      </c>
      <c r="E349" s="75" t="s">
        <v>1374</v>
      </c>
    </row>
    <row r="350" spans="1:5" ht="26.25" x14ac:dyDescent="0.25">
      <c r="A350" s="1">
        <v>6.07</v>
      </c>
      <c r="B350" s="2" t="s">
        <v>16</v>
      </c>
      <c r="C350" s="3" t="s">
        <v>10</v>
      </c>
      <c r="D350" s="4">
        <v>1254.52</v>
      </c>
      <c r="E350" s="75" t="s">
        <v>1483</v>
      </c>
    </row>
    <row r="351" spans="1:5" ht="26.25" x14ac:dyDescent="0.25">
      <c r="A351" s="1" t="s">
        <v>2483</v>
      </c>
      <c r="B351" s="2" t="s">
        <v>152</v>
      </c>
      <c r="C351" s="3" t="s">
        <v>257</v>
      </c>
      <c r="D351" s="4">
        <v>5704.98</v>
      </c>
      <c r="E351" s="75" t="s">
        <v>1484</v>
      </c>
    </row>
    <row r="352" spans="1:5" x14ac:dyDescent="0.25">
      <c r="A352" s="1" t="s">
        <v>2477</v>
      </c>
      <c r="B352" s="2" t="s">
        <v>11</v>
      </c>
      <c r="C352" s="3" t="s">
        <v>202</v>
      </c>
      <c r="D352" s="4">
        <v>277.93</v>
      </c>
      <c r="E352" s="75" t="s">
        <v>1485</v>
      </c>
    </row>
    <row r="353" spans="1:5" ht="26.25" x14ac:dyDescent="0.25">
      <c r="A353" s="1" t="s">
        <v>2484</v>
      </c>
      <c r="B353" s="2" t="s">
        <v>55</v>
      </c>
      <c r="C353" s="3" t="s">
        <v>64</v>
      </c>
      <c r="D353" s="4">
        <v>899.1099999999999</v>
      </c>
      <c r="E353" s="75" t="s">
        <v>1380</v>
      </c>
    </row>
    <row r="354" spans="1:5" ht="33.75" customHeight="1" x14ac:dyDescent="0.25">
      <c r="A354" s="1" t="s">
        <v>258</v>
      </c>
      <c r="B354" s="2" t="s">
        <v>122</v>
      </c>
      <c r="C354" s="3" t="s">
        <v>81</v>
      </c>
      <c r="D354" s="4">
        <v>2474.4300000000003</v>
      </c>
      <c r="E354" s="76" t="s">
        <v>1486</v>
      </c>
    </row>
    <row r="355" spans="1:5" ht="26.25" x14ac:dyDescent="0.25">
      <c r="A355" s="1" t="s">
        <v>2485</v>
      </c>
      <c r="B355" s="2" t="s">
        <v>86</v>
      </c>
      <c r="C355" s="3" t="s">
        <v>81</v>
      </c>
      <c r="D355" s="4">
        <v>696.81</v>
      </c>
      <c r="E355" s="75" t="s">
        <v>1487</v>
      </c>
    </row>
    <row r="356" spans="1:5" ht="26.25" x14ac:dyDescent="0.25">
      <c r="A356" s="1" t="s">
        <v>2486</v>
      </c>
      <c r="B356" s="2" t="s">
        <v>227</v>
      </c>
      <c r="C356" s="3" t="s">
        <v>259</v>
      </c>
      <c r="D356" s="4">
        <v>1660.2</v>
      </c>
      <c r="E356" s="75" t="s">
        <v>1488</v>
      </c>
    </row>
    <row r="357" spans="1:5" ht="26.25" x14ac:dyDescent="0.25">
      <c r="A357" s="1" t="s">
        <v>2486</v>
      </c>
      <c r="B357" s="2" t="s">
        <v>12</v>
      </c>
      <c r="C357" s="3" t="s">
        <v>259</v>
      </c>
      <c r="D357" s="4">
        <v>1660.2</v>
      </c>
      <c r="E357" s="75" t="s">
        <v>1488</v>
      </c>
    </row>
    <row r="358" spans="1:5" ht="26.25" x14ac:dyDescent="0.25">
      <c r="A358" s="1" t="s">
        <v>2486</v>
      </c>
      <c r="B358" s="2" t="s">
        <v>227</v>
      </c>
      <c r="C358" s="3" t="s">
        <v>259</v>
      </c>
      <c r="D358" s="4">
        <v>2362.5500000000002</v>
      </c>
      <c r="E358" s="75" t="s">
        <v>1488</v>
      </c>
    </row>
    <row r="359" spans="1:5" ht="26.25" x14ac:dyDescent="0.25">
      <c r="A359" s="1" t="s">
        <v>2486</v>
      </c>
      <c r="B359" s="2" t="s">
        <v>12</v>
      </c>
      <c r="C359" s="3" t="s">
        <v>259</v>
      </c>
      <c r="D359" s="4">
        <v>2005.26</v>
      </c>
      <c r="E359" s="75" t="s">
        <v>1488</v>
      </c>
    </row>
    <row r="360" spans="1:5" ht="26.25" x14ac:dyDescent="0.25">
      <c r="A360" s="1" t="s">
        <v>260</v>
      </c>
      <c r="B360" s="2" t="s">
        <v>42</v>
      </c>
      <c r="C360" s="3" t="s">
        <v>77</v>
      </c>
      <c r="D360" s="4">
        <v>407.31</v>
      </c>
      <c r="E360" s="75" t="s">
        <v>1489</v>
      </c>
    </row>
    <row r="361" spans="1:5" ht="26.25" x14ac:dyDescent="0.25">
      <c r="A361" s="1" t="s">
        <v>2487</v>
      </c>
      <c r="B361" s="2" t="s">
        <v>6</v>
      </c>
      <c r="C361" s="3" t="s">
        <v>7</v>
      </c>
      <c r="D361" s="4">
        <v>4527.42</v>
      </c>
      <c r="E361" s="75" t="s">
        <v>1395</v>
      </c>
    </row>
    <row r="362" spans="1:5" x14ac:dyDescent="0.25">
      <c r="A362" s="1" t="s">
        <v>2488</v>
      </c>
      <c r="B362" s="2" t="s">
        <v>16</v>
      </c>
      <c r="C362" s="3" t="s">
        <v>261</v>
      </c>
      <c r="D362" s="4">
        <v>5232.82</v>
      </c>
      <c r="E362" s="75" t="s">
        <v>1490</v>
      </c>
    </row>
    <row r="363" spans="1:5" x14ac:dyDescent="0.25">
      <c r="A363" s="1" t="s">
        <v>262</v>
      </c>
      <c r="B363" s="2" t="s">
        <v>72</v>
      </c>
      <c r="C363" s="3" t="s">
        <v>263</v>
      </c>
      <c r="D363" s="4">
        <v>2911.06</v>
      </c>
      <c r="E363" s="75" t="s">
        <v>1491</v>
      </c>
    </row>
    <row r="364" spans="1:5" x14ac:dyDescent="0.25">
      <c r="A364" s="1" t="s">
        <v>2489</v>
      </c>
      <c r="B364" s="2" t="s">
        <v>58</v>
      </c>
      <c r="C364" s="3" t="s">
        <v>19</v>
      </c>
      <c r="D364" s="4">
        <v>773.5</v>
      </c>
      <c r="E364" s="75" t="s">
        <v>1492</v>
      </c>
    </row>
    <row r="365" spans="1:5" ht="26.25" x14ac:dyDescent="0.25">
      <c r="A365" s="1" t="s">
        <v>2490</v>
      </c>
      <c r="B365" s="2" t="s">
        <v>35</v>
      </c>
      <c r="C365" s="3" t="s">
        <v>48</v>
      </c>
      <c r="D365" s="4">
        <v>5203.74</v>
      </c>
      <c r="E365" s="75" t="s">
        <v>1493</v>
      </c>
    </row>
    <row r="366" spans="1:5" ht="26.25" x14ac:dyDescent="0.25">
      <c r="A366" s="1" t="s">
        <v>2491</v>
      </c>
      <c r="B366" s="2" t="s">
        <v>12</v>
      </c>
      <c r="C366" s="3" t="s">
        <v>64</v>
      </c>
      <c r="D366" s="4">
        <v>1619.37</v>
      </c>
      <c r="E366" s="75" t="s">
        <v>1494</v>
      </c>
    </row>
    <row r="367" spans="1:5" ht="33" customHeight="1" x14ac:dyDescent="0.25">
      <c r="A367" s="1" t="s">
        <v>2492</v>
      </c>
      <c r="B367" s="2" t="s">
        <v>264</v>
      </c>
      <c r="C367" s="3" t="s">
        <v>52</v>
      </c>
      <c r="D367" s="4">
        <v>5177.6499999999996</v>
      </c>
      <c r="E367" s="76" t="s">
        <v>1495</v>
      </c>
    </row>
    <row r="368" spans="1:5" ht="33.75" customHeight="1" x14ac:dyDescent="0.25">
      <c r="A368" s="1" t="s">
        <v>2492</v>
      </c>
      <c r="B368" s="2" t="s">
        <v>265</v>
      </c>
      <c r="C368" s="3" t="s">
        <v>52</v>
      </c>
      <c r="D368" s="4">
        <v>5177.6499999999996</v>
      </c>
      <c r="E368" s="76" t="s">
        <v>1495</v>
      </c>
    </row>
    <row r="369" spans="1:5" ht="51.75" x14ac:dyDescent="0.25">
      <c r="A369" s="1" t="s">
        <v>2493</v>
      </c>
      <c r="B369" s="2" t="s">
        <v>11</v>
      </c>
      <c r="C369" s="3" t="s">
        <v>206</v>
      </c>
      <c r="D369" s="4">
        <v>2709.59</v>
      </c>
      <c r="E369" s="75" t="s">
        <v>1496</v>
      </c>
    </row>
    <row r="370" spans="1:5" ht="51.75" x14ac:dyDescent="0.25">
      <c r="A370" s="1" t="s">
        <v>2494</v>
      </c>
      <c r="B370" s="2" t="s">
        <v>75</v>
      </c>
      <c r="C370" s="3" t="s">
        <v>206</v>
      </c>
      <c r="D370" s="4">
        <v>3184.47</v>
      </c>
      <c r="E370" s="75" t="s">
        <v>1497</v>
      </c>
    </row>
    <row r="371" spans="1:5" x14ac:dyDescent="0.25">
      <c r="A371" s="1" t="s">
        <v>2495</v>
      </c>
      <c r="B371" s="2" t="s">
        <v>24</v>
      </c>
      <c r="C371" s="3" t="s">
        <v>7</v>
      </c>
      <c r="D371" s="4">
        <v>1860.77</v>
      </c>
      <c r="E371" s="75" t="s">
        <v>1498</v>
      </c>
    </row>
    <row r="372" spans="1:5" x14ac:dyDescent="0.25">
      <c r="A372" s="1" t="s">
        <v>2496</v>
      </c>
      <c r="B372" s="2" t="s">
        <v>40</v>
      </c>
      <c r="C372" s="3" t="s">
        <v>266</v>
      </c>
      <c r="D372" s="4">
        <v>466.71</v>
      </c>
      <c r="E372" s="75" t="s">
        <v>1499</v>
      </c>
    </row>
    <row r="373" spans="1:5" ht="39" x14ac:dyDescent="0.25">
      <c r="A373" s="1" t="s">
        <v>267</v>
      </c>
      <c r="B373" s="2" t="s">
        <v>6</v>
      </c>
      <c r="C373" s="3" t="s">
        <v>7</v>
      </c>
      <c r="D373" s="4">
        <v>3084.23</v>
      </c>
      <c r="E373" s="75" t="s">
        <v>1500</v>
      </c>
    </row>
    <row r="374" spans="1:5" ht="26.25" x14ac:dyDescent="0.25">
      <c r="A374" s="1" t="s">
        <v>268</v>
      </c>
      <c r="B374" s="2" t="s">
        <v>6</v>
      </c>
      <c r="C374" s="3" t="s">
        <v>7</v>
      </c>
      <c r="D374" s="4">
        <v>3974.3599999999997</v>
      </c>
      <c r="E374" s="75" t="s">
        <v>1413</v>
      </c>
    </row>
    <row r="375" spans="1:5" ht="26.25" x14ac:dyDescent="0.25">
      <c r="A375" s="1" t="s">
        <v>2497</v>
      </c>
      <c r="B375" s="2" t="s">
        <v>213</v>
      </c>
      <c r="C375" s="3" t="s">
        <v>266</v>
      </c>
      <c r="D375" s="4">
        <v>451.15000000000003</v>
      </c>
      <c r="E375" s="75" t="s">
        <v>1501</v>
      </c>
    </row>
    <row r="376" spans="1:5" ht="39" x14ac:dyDescent="0.25">
      <c r="A376" s="1" t="s">
        <v>2498</v>
      </c>
      <c r="B376" s="2" t="s">
        <v>26</v>
      </c>
      <c r="C376" s="3" t="s">
        <v>153</v>
      </c>
      <c r="D376" s="4">
        <v>10137.34</v>
      </c>
      <c r="E376" s="75" t="s">
        <v>1375</v>
      </c>
    </row>
    <row r="377" spans="1:5" ht="39" x14ac:dyDescent="0.25">
      <c r="A377" s="1" t="s">
        <v>2499</v>
      </c>
      <c r="B377" s="2" t="s">
        <v>235</v>
      </c>
      <c r="C377" s="3" t="s">
        <v>153</v>
      </c>
      <c r="D377" s="4">
        <v>9068.07</v>
      </c>
      <c r="E377" s="75" t="s">
        <v>1375</v>
      </c>
    </row>
    <row r="378" spans="1:5" ht="39" x14ac:dyDescent="0.25">
      <c r="A378" s="1" t="s">
        <v>2499</v>
      </c>
      <c r="B378" s="2" t="s">
        <v>269</v>
      </c>
      <c r="C378" s="3" t="s">
        <v>153</v>
      </c>
      <c r="D378" s="4">
        <v>8240.57</v>
      </c>
      <c r="E378" s="75" t="s">
        <v>1375</v>
      </c>
    </row>
    <row r="379" spans="1:5" ht="39" x14ac:dyDescent="0.25">
      <c r="A379" s="1" t="s">
        <v>2499</v>
      </c>
      <c r="B379" s="2" t="s">
        <v>18</v>
      </c>
      <c r="C379" s="3" t="s">
        <v>153</v>
      </c>
      <c r="D379" s="4">
        <v>8240.57</v>
      </c>
      <c r="E379" s="75" t="s">
        <v>1375</v>
      </c>
    </row>
    <row r="380" spans="1:5" ht="51.75" x14ac:dyDescent="0.25">
      <c r="A380" s="1" t="s">
        <v>2495</v>
      </c>
      <c r="B380" s="2" t="s">
        <v>75</v>
      </c>
      <c r="C380" s="3" t="s">
        <v>171</v>
      </c>
      <c r="D380" s="4">
        <v>90.050000000000182</v>
      </c>
      <c r="E380" s="75" t="s">
        <v>1502</v>
      </c>
    </row>
    <row r="381" spans="1:5" ht="26.25" x14ac:dyDescent="0.25">
      <c r="A381" s="1" t="s">
        <v>270</v>
      </c>
      <c r="B381" s="2" t="s">
        <v>22</v>
      </c>
      <c r="C381" s="3" t="s">
        <v>271</v>
      </c>
      <c r="D381" s="4">
        <v>2117.14</v>
      </c>
      <c r="E381" s="75" t="s">
        <v>1503</v>
      </c>
    </row>
    <row r="382" spans="1:5" ht="51.75" x14ac:dyDescent="0.25">
      <c r="A382" s="1" t="s">
        <v>272</v>
      </c>
      <c r="B382" s="2" t="s">
        <v>40</v>
      </c>
      <c r="C382" s="3" t="s">
        <v>273</v>
      </c>
      <c r="D382" s="4">
        <v>601.47</v>
      </c>
      <c r="E382" s="75" t="s">
        <v>1363</v>
      </c>
    </row>
    <row r="383" spans="1:5" ht="51.75" x14ac:dyDescent="0.25">
      <c r="A383" s="1" t="s">
        <v>272</v>
      </c>
      <c r="B383" s="2" t="s">
        <v>13</v>
      </c>
      <c r="C383" s="3" t="s">
        <v>273</v>
      </c>
      <c r="D383" s="4">
        <v>766.27</v>
      </c>
      <c r="E383" s="75" t="s">
        <v>1363</v>
      </c>
    </row>
    <row r="384" spans="1:5" ht="60" customHeight="1" x14ac:dyDescent="0.25">
      <c r="A384" s="1" t="s">
        <v>274</v>
      </c>
      <c r="B384" s="2" t="s">
        <v>70</v>
      </c>
      <c r="C384" s="3" t="s">
        <v>275</v>
      </c>
      <c r="D384" s="4">
        <v>13290.530000000002</v>
      </c>
      <c r="E384" s="76" t="s">
        <v>1504</v>
      </c>
    </row>
    <row r="385" spans="1:5" ht="61.5" customHeight="1" x14ac:dyDescent="0.25">
      <c r="A385" s="1" t="s">
        <v>274</v>
      </c>
      <c r="B385" s="2" t="s">
        <v>35</v>
      </c>
      <c r="C385" s="3" t="s">
        <v>275</v>
      </c>
      <c r="D385" s="4">
        <v>13211.16</v>
      </c>
      <c r="E385" s="76" t="s">
        <v>1504</v>
      </c>
    </row>
    <row r="386" spans="1:5" ht="26.25" x14ac:dyDescent="0.25">
      <c r="A386" s="1" t="s">
        <v>276</v>
      </c>
      <c r="B386" s="2" t="s">
        <v>40</v>
      </c>
      <c r="C386" s="3" t="s">
        <v>10</v>
      </c>
      <c r="D386" s="4">
        <v>3583.76</v>
      </c>
      <c r="E386" s="75" t="s">
        <v>1505</v>
      </c>
    </row>
    <row r="387" spans="1:5" ht="26.25" x14ac:dyDescent="0.25">
      <c r="A387" s="1" t="s">
        <v>2500</v>
      </c>
      <c r="B387" s="2" t="s">
        <v>42</v>
      </c>
      <c r="C387" s="3" t="s">
        <v>81</v>
      </c>
      <c r="D387" s="4">
        <v>608.66</v>
      </c>
      <c r="E387" s="75" t="s">
        <v>1506</v>
      </c>
    </row>
    <row r="388" spans="1:5" ht="36.75" customHeight="1" x14ac:dyDescent="0.25">
      <c r="A388" s="1" t="s">
        <v>2499</v>
      </c>
      <c r="B388" s="2" t="s">
        <v>82</v>
      </c>
      <c r="C388" s="3" t="s">
        <v>153</v>
      </c>
      <c r="D388" s="4">
        <v>10264.64</v>
      </c>
      <c r="E388" s="76" t="s">
        <v>1507</v>
      </c>
    </row>
    <row r="389" spans="1:5" ht="26.25" x14ac:dyDescent="0.25">
      <c r="A389" s="1" t="s">
        <v>277</v>
      </c>
      <c r="B389" s="2" t="s">
        <v>36</v>
      </c>
      <c r="C389" s="3" t="s">
        <v>181</v>
      </c>
      <c r="D389" s="4">
        <v>1425</v>
      </c>
      <c r="E389" s="75" t="s">
        <v>1508</v>
      </c>
    </row>
    <row r="390" spans="1:5" ht="26.25" x14ac:dyDescent="0.25">
      <c r="A390" s="1" t="s">
        <v>277</v>
      </c>
      <c r="B390" s="2" t="s">
        <v>156</v>
      </c>
      <c r="C390" s="3" t="s">
        <v>181</v>
      </c>
      <c r="D390" s="4">
        <v>3819.8</v>
      </c>
      <c r="E390" s="75" t="s">
        <v>1508</v>
      </c>
    </row>
    <row r="391" spans="1:5" ht="26.25" x14ac:dyDescent="0.25">
      <c r="A391" s="1" t="s">
        <v>277</v>
      </c>
      <c r="B391" s="2" t="s">
        <v>147</v>
      </c>
      <c r="C391" s="3" t="s">
        <v>181</v>
      </c>
      <c r="D391" s="4">
        <v>3819.8</v>
      </c>
      <c r="E391" s="75" t="s">
        <v>1508</v>
      </c>
    </row>
    <row r="392" spans="1:5" ht="39" x14ac:dyDescent="0.25">
      <c r="A392" s="1" t="s">
        <v>278</v>
      </c>
      <c r="B392" s="2" t="s">
        <v>70</v>
      </c>
      <c r="C392" s="3" t="s">
        <v>216</v>
      </c>
      <c r="D392" s="4">
        <v>778.78</v>
      </c>
      <c r="E392" s="75" t="s">
        <v>1509</v>
      </c>
    </row>
    <row r="393" spans="1:5" ht="39" x14ac:dyDescent="0.25">
      <c r="A393" s="1" t="s">
        <v>278</v>
      </c>
      <c r="B393" s="2" t="s">
        <v>35</v>
      </c>
      <c r="C393" s="3" t="s">
        <v>216</v>
      </c>
      <c r="D393" s="4">
        <v>744.92</v>
      </c>
      <c r="E393" s="75" t="s">
        <v>1509</v>
      </c>
    </row>
    <row r="394" spans="1:5" ht="39" x14ac:dyDescent="0.25">
      <c r="A394" s="1" t="s">
        <v>278</v>
      </c>
      <c r="B394" s="2" t="s">
        <v>279</v>
      </c>
      <c r="C394" s="3" t="s">
        <v>216</v>
      </c>
      <c r="D394" s="4">
        <v>744.92</v>
      </c>
      <c r="E394" s="75" t="s">
        <v>1509</v>
      </c>
    </row>
    <row r="395" spans="1:5" ht="39" x14ac:dyDescent="0.25">
      <c r="A395" s="1" t="s">
        <v>278</v>
      </c>
      <c r="B395" s="2" t="s">
        <v>72</v>
      </c>
      <c r="C395" s="3" t="s">
        <v>216</v>
      </c>
      <c r="D395" s="4">
        <v>744.92</v>
      </c>
      <c r="E395" s="75" t="s">
        <v>1509</v>
      </c>
    </row>
    <row r="396" spans="1:5" ht="39" x14ac:dyDescent="0.25">
      <c r="A396" s="1" t="s">
        <v>278</v>
      </c>
      <c r="B396" s="2" t="s">
        <v>71</v>
      </c>
      <c r="C396" s="3" t="s">
        <v>216</v>
      </c>
      <c r="D396" s="4">
        <v>744.92</v>
      </c>
      <c r="E396" s="75" t="s">
        <v>1509</v>
      </c>
    </row>
    <row r="397" spans="1:5" ht="39" x14ac:dyDescent="0.25">
      <c r="A397" s="1" t="s">
        <v>278</v>
      </c>
      <c r="B397" s="2" t="s">
        <v>280</v>
      </c>
      <c r="C397" s="3" t="s">
        <v>216</v>
      </c>
      <c r="D397" s="4">
        <v>744.92</v>
      </c>
      <c r="E397" s="75" t="s">
        <v>1509</v>
      </c>
    </row>
    <row r="398" spans="1:5" x14ac:dyDescent="0.25">
      <c r="A398" s="1" t="s">
        <v>281</v>
      </c>
      <c r="B398" s="2" t="s">
        <v>227</v>
      </c>
      <c r="C398" s="3" t="s">
        <v>282</v>
      </c>
      <c r="D398" s="4">
        <v>745.01</v>
      </c>
      <c r="E398" s="75" t="s">
        <v>1510</v>
      </c>
    </row>
    <row r="399" spans="1:5" x14ac:dyDescent="0.25">
      <c r="A399" s="1" t="s">
        <v>281</v>
      </c>
      <c r="B399" s="2" t="s">
        <v>58</v>
      </c>
      <c r="C399" s="3" t="s">
        <v>282</v>
      </c>
      <c r="D399" s="4">
        <v>542.28</v>
      </c>
      <c r="E399" s="75" t="s">
        <v>1510</v>
      </c>
    </row>
    <row r="400" spans="1:5" x14ac:dyDescent="0.25">
      <c r="A400" s="1" t="s">
        <v>281</v>
      </c>
      <c r="B400" s="2" t="s">
        <v>6</v>
      </c>
      <c r="C400" s="3" t="s">
        <v>282</v>
      </c>
      <c r="D400" s="4">
        <v>542.28</v>
      </c>
      <c r="E400" s="75" t="s">
        <v>1510</v>
      </c>
    </row>
    <row r="401" spans="1:5" x14ac:dyDescent="0.25">
      <c r="A401" s="1" t="s">
        <v>281</v>
      </c>
      <c r="B401" s="2" t="s">
        <v>47</v>
      </c>
      <c r="C401" s="3" t="s">
        <v>282</v>
      </c>
      <c r="D401" s="4">
        <v>542.28</v>
      </c>
      <c r="E401" s="75" t="s">
        <v>1510</v>
      </c>
    </row>
    <row r="402" spans="1:5" ht="39" x14ac:dyDescent="0.25">
      <c r="A402" s="1" t="s">
        <v>283</v>
      </c>
      <c r="B402" s="2" t="s">
        <v>9</v>
      </c>
      <c r="C402" s="3" t="s">
        <v>48</v>
      </c>
      <c r="D402" s="4">
        <v>14686.409999999998</v>
      </c>
      <c r="E402" s="75" t="s">
        <v>1511</v>
      </c>
    </row>
    <row r="403" spans="1:5" ht="39" x14ac:dyDescent="0.25">
      <c r="A403" s="1" t="s">
        <v>284</v>
      </c>
      <c r="B403" s="2" t="s">
        <v>42</v>
      </c>
      <c r="C403" s="3" t="s">
        <v>48</v>
      </c>
      <c r="D403" s="4">
        <v>13032.11</v>
      </c>
      <c r="E403" s="75" t="s">
        <v>1511</v>
      </c>
    </row>
    <row r="404" spans="1:5" ht="39" x14ac:dyDescent="0.25">
      <c r="A404" s="1" t="s">
        <v>285</v>
      </c>
      <c r="B404" s="2" t="s">
        <v>11</v>
      </c>
      <c r="C404" s="3" t="s">
        <v>48</v>
      </c>
      <c r="D404" s="4">
        <v>13423.05</v>
      </c>
      <c r="E404" s="75" t="s">
        <v>1511</v>
      </c>
    </row>
    <row r="405" spans="1:5" ht="39" x14ac:dyDescent="0.25">
      <c r="A405" s="1" t="s">
        <v>285</v>
      </c>
      <c r="B405" s="2" t="s">
        <v>75</v>
      </c>
      <c r="C405" s="3" t="s">
        <v>48</v>
      </c>
      <c r="D405" s="4">
        <v>12462.11</v>
      </c>
      <c r="E405" s="75" t="s">
        <v>1511</v>
      </c>
    </row>
    <row r="406" spans="1:5" ht="59.25" customHeight="1" x14ac:dyDescent="0.25">
      <c r="A406" s="1" t="s">
        <v>286</v>
      </c>
      <c r="B406" s="2" t="s">
        <v>12</v>
      </c>
      <c r="C406" s="3" t="s">
        <v>7</v>
      </c>
      <c r="D406" s="4">
        <v>3629.12</v>
      </c>
      <c r="E406" s="76" t="s">
        <v>1512</v>
      </c>
    </row>
    <row r="407" spans="1:5" ht="26.25" x14ac:dyDescent="0.25">
      <c r="A407" s="1" t="s">
        <v>287</v>
      </c>
      <c r="B407" s="2" t="s">
        <v>102</v>
      </c>
      <c r="C407" s="3" t="s">
        <v>288</v>
      </c>
      <c r="D407" s="4">
        <v>501.08</v>
      </c>
      <c r="E407" s="75" t="s">
        <v>1513</v>
      </c>
    </row>
    <row r="408" spans="1:5" x14ac:dyDescent="0.25">
      <c r="A408" s="1" t="s">
        <v>289</v>
      </c>
      <c r="B408" s="2" t="s">
        <v>249</v>
      </c>
      <c r="C408" s="3" t="s">
        <v>136</v>
      </c>
      <c r="D408" s="4">
        <v>1274.49</v>
      </c>
      <c r="E408" s="75" t="s">
        <v>1514</v>
      </c>
    </row>
    <row r="409" spans="1:5" ht="36.75" customHeight="1" x14ac:dyDescent="0.25">
      <c r="A409" s="1" t="s">
        <v>286</v>
      </c>
      <c r="B409" s="2" t="s">
        <v>26</v>
      </c>
      <c r="C409" s="3" t="s">
        <v>27</v>
      </c>
      <c r="D409" s="4">
        <v>2229.02</v>
      </c>
      <c r="E409" s="76" t="s">
        <v>1515</v>
      </c>
    </row>
    <row r="410" spans="1:5" ht="33.75" customHeight="1" x14ac:dyDescent="0.25">
      <c r="A410" s="1" t="s">
        <v>290</v>
      </c>
      <c r="B410" s="2" t="s">
        <v>85</v>
      </c>
      <c r="C410" s="3" t="s">
        <v>19</v>
      </c>
      <c r="D410" s="4">
        <v>374.37</v>
      </c>
      <c r="E410" s="76" t="s">
        <v>1515</v>
      </c>
    </row>
    <row r="411" spans="1:5" ht="26.25" x14ac:dyDescent="0.25">
      <c r="A411" s="1" t="s">
        <v>291</v>
      </c>
      <c r="B411" s="2" t="s">
        <v>55</v>
      </c>
      <c r="C411" s="3" t="s">
        <v>90</v>
      </c>
      <c r="D411" s="4">
        <v>8198.5</v>
      </c>
      <c r="E411" s="75" t="s">
        <v>1381</v>
      </c>
    </row>
    <row r="412" spans="1:5" ht="26.25" x14ac:dyDescent="0.25">
      <c r="A412" s="1" t="s">
        <v>292</v>
      </c>
      <c r="B412" s="2" t="s">
        <v>22</v>
      </c>
      <c r="C412" s="3" t="s">
        <v>153</v>
      </c>
      <c r="D412" s="4">
        <v>775.03</v>
      </c>
      <c r="E412" s="75" t="s">
        <v>1516</v>
      </c>
    </row>
    <row r="413" spans="1:5" ht="26.25" x14ac:dyDescent="0.25">
      <c r="A413" s="1" t="s">
        <v>293</v>
      </c>
      <c r="B413" s="2" t="s">
        <v>9</v>
      </c>
      <c r="C413" s="3" t="s">
        <v>10</v>
      </c>
      <c r="D413" s="4">
        <v>1924.79</v>
      </c>
      <c r="E413" s="75" t="s">
        <v>1517</v>
      </c>
    </row>
    <row r="414" spans="1:5" x14ac:dyDescent="0.25">
      <c r="A414" s="1" t="s">
        <v>294</v>
      </c>
      <c r="B414" s="2" t="s">
        <v>53</v>
      </c>
      <c r="C414" s="3" t="s">
        <v>295</v>
      </c>
      <c r="D414" s="4">
        <v>1519.15</v>
      </c>
      <c r="E414" s="75" t="s">
        <v>1352</v>
      </c>
    </row>
    <row r="415" spans="1:5" x14ac:dyDescent="0.25">
      <c r="A415" s="1" t="s">
        <v>294</v>
      </c>
      <c r="B415" s="2" t="s">
        <v>296</v>
      </c>
      <c r="C415" s="3" t="s">
        <v>295</v>
      </c>
      <c r="D415" s="4">
        <v>258.33999999999997</v>
      </c>
      <c r="E415" s="75" t="s">
        <v>1352</v>
      </c>
    </row>
    <row r="416" spans="1:5" ht="26.25" x14ac:dyDescent="0.25">
      <c r="A416" s="1" t="s">
        <v>270</v>
      </c>
      <c r="B416" s="2" t="s">
        <v>297</v>
      </c>
      <c r="C416" s="3" t="s">
        <v>271</v>
      </c>
      <c r="D416" s="4">
        <v>2077.4499999999998</v>
      </c>
      <c r="E416" s="75" t="s">
        <v>1371</v>
      </c>
    </row>
    <row r="417" spans="1:5" x14ac:dyDescent="0.25">
      <c r="A417" s="1" t="s">
        <v>2501</v>
      </c>
      <c r="B417" s="2" t="s">
        <v>46</v>
      </c>
      <c r="C417" s="3" t="s">
        <v>237</v>
      </c>
      <c r="D417" s="4">
        <v>2981.77</v>
      </c>
      <c r="E417" s="75" t="s">
        <v>1518</v>
      </c>
    </row>
    <row r="418" spans="1:5" x14ac:dyDescent="0.25">
      <c r="A418" s="1" t="s">
        <v>2501</v>
      </c>
      <c r="B418" s="2" t="s">
        <v>24</v>
      </c>
      <c r="C418" s="3" t="s">
        <v>237</v>
      </c>
      <c r="D418" s="4">
        <v>2981.77</v>
      </c>
      <c r="E418" s="75" t="s">
        <v>1518</v>
      </c>
    </row>
    <row r="419" spans="1:5" ht="64.5" x14ac:dyDescent="0.25">
      <c r="A419" s="1" t="s">
        <v>298</v>
      </c>
      <c r="B419" s="2" t="s">
        <v>16</v>
      </c>
      <c r="C419" s="3" t="s">
        <v>52</v>
      </c>
      <c r="D419" s="4">
        <v>111.5</v>
      </c>
      <c r="E419" s="75" t="s">
        <v>1519</v>
      </c>
    </row>
    <row r="420" spans="1:5" ht="26.25" x14ac:dyDescent="0.25">
      <c r="A420" s="1" t="s">
        <v>299</v>
      </c>
      <c r="B420" s="2" t="s">
        <v>44</v>
      </c>
      <c r="C420" s="3" t="s">
        <v>81</v>
      </c>
      <c r="D420" s="4">
        <v>5276.03</v>
      </c>
      <c r="E420" s="75" t="s">
        <v>1345</v>
      </c>
    </row>
    <row r="421" spans="1:5" ht="73.5" customHeight="1" x14ac:dyDescent="0.25">
      <c r="A421" s="1" t="s">
        <v>286</v>
      </c>
      <c r="B421" s="2" t="s">
        <v>40</v>
      </c>
      <c r="C421" s="3" t="s">
        <v>96</v>
      </c>
      <c r="D421" s="4">
        <v>1634.97</v>
      </c>
      <c r="E421" s="76" t="s">
        <v>1520</v>
      </c>
    </row>
    <row r="422" spans="1:5" ht="76.5" customHeight="1" x14ac:dyDescent="0.25">
      <c r="A422" s="1" t="s">
        <v>286</v>
      </c>
      <c r="B422" s="2" t="s">
        <v>58</v>
      </c>
      <c r="C422" s="3" t="s">
        <v>96</v>
      </c>
      <c r="D422" s="4">
        <v>1634.97</v>
      </c>
      <c r="E422" s="76" t="s">
        <v>1520</v>
      </c>
    </row>
    <row r="423" spans="1:5" ht="26.25" x14ac:dyDescent="0.25">
      <c r="A423" s="1" t="s">
        <v>2502</v>
      </c>
      <c r="B423" s="2" t="s">
        <v>11</v>
      </c>
      <c r="C423" s="3" t="s">
        <v>300</v>
      </c>
      <c r="D423" s="4">
        <v>4294.3899999999994</v>
      </c>
      <c r="E423" s="75" t="s">
        <v>1346</v>
      </c>
    </row>
    <row r="424" spans="1:5" ht="26.25" x14ac:dyDescent="0.25">
      <c r="A424" s="1" t="s">
        <v>2502</v>
      </c>
      <c r="B424" s="2" t="s">
        <v>44</v>
      </c>
      <c r="C424" s="3" t="s">
        <v>300</v>
      </c>
      <c r="D424" s="4">
        <v>4294.3899999999994</v>
      </c>
      <c r="E424" s="75" t="s">
        <v>1346</v>
      </c>
    </row>
    <row r="425" spans="1:5" ht="21.75" customHeight="1" x14ac:dyDescent="0.25">
      <c r="A425" s="1" t="s">
        <v>2493</v>
      </c>
      <c r="B425" s="2" t="s">
        <v>11</v>
      </c>
      <c r="C425" s="3" t="s">
        <v>206</v>
      </c>
      <c r="D425" s="4">
        <v>89.76</v>
      </c>
      <c r="E425" s="76" t="s">
        <v>1521</v>
      </c>
    </row>
    <row r="426" spans="1:5" x14ac:dyDescent="0.25">
      <c r="A426" s="1" t="s">
        <v>2503</v>
      </c>
      <c r="B426" s="2" t="s">
        <v>40</v>
      </c>
      <c r="C426" s="3" t="s">
        <v>237</v>
      </c>
      <c r="D426" s="4">
        <v>473.87</v>
      </c>
      <c r="E426" s="75" t="s">
        <v>1518</v>
      </c>
    </row>
    <row r="427" spans="1:5" ht="26.25" x14ac:dyDescent="0.25">
      <c r="A427" s="1" t="s">
        <v>2501</v>
      </c>
      <c r="B427" s="2" t="s">
        <v>130</v>
      </c>
      <c r="C427" s="3" t="s">
        <v>302</v>
      </c>
      <c r="D427" s="4">
        <v>712.72</v>
      </c>
      <c r="E427" s="75" t="s">
        <v>1522</v>
      </c>
    </row>
    <row r="428" spans="1:5" ht="26.25" x14ac:dyDescent="0.25">
      <c r="A428" s="1" t="s">
        <v>2504</v>
      </c>
      <c r="B428" s="2" t="s">
        <v>16</v>
      </c>
      <c r="C428" s="3" t="s">
        <v>188</v>
      </c>
      <c r="D428" s="4">
        <v>343.64</v>
      </c>
      <c r="E428" s="75" t="s">
        <v>1522</v>
      </c>
    </row>
    <row r="429" spans="1:5" ht="26.25" x14ac:dyDescent="0.25">
      <c r="A429" s="1" t="s">
        <v>2505</v>
      </c>
      <c r="B429" s="2" t="s">
        <v>9</v>
      </c>
      <c r="C429" s="3" t="s">
        <v>10</v>
      </c>
      <c r="D429" s="4">
        <v>3031.71</v>
      </c>
      <c r="E429" s="75" t="s">
        <v>1364</v>
      </c>
    </row>
    <row r="430" spans="1:5" ht="26.25" x14ac:dyDescent="0.25">
      <c r="A430" s="1" t="s">
        <v>2506</v>
      </c>
      <c r="B430" s="2" t="s">
        <v>11</v>
      </c>
      <c r="C430" s="3" t="s">
        <v>10</v>
      </c>
      <c r="D430" s="4">
        <v>2337.41</v>
      </c>
      <c r="E430" s="75" t="s">
        <v>1364</v>
      </c>
    </row>
    <row r="431" spans="1:5" ht="26.25" x14ac:dyDescent="0.25">
      <c r="A431" s="1" t="s">
        <v>2506</v>
      </c>
      <c r="B431" s="2" t="s">
        <v>15</v>
      </c>
      <c r="C431" s="3" t="s">
        <v>10</v>
      </c>
      <c r="D431" s="4">
        <v>2227.87</v>
      </c>
      <c r="E431" s="75" t="s">
        <v>1364</v>
      </c>
    </row>
    <row r="432" spans="1:5" ht="26.25" x14ac:dyDescent="0.25">
      <c r="A432" s="1" t="s">
        <v>2506</v>
      </c>
      <c r="B432" s="2" t="s">
        <v>6</v>
      </c>
      <c r="C432" s="3" t="s">
        <v>10</v>
      </c>
      <c r="D432" s="4">
        <v>2331.64</v>
      </c>
      <c r="E432" s="75" t="s">
        <v>1364</v>
      </c>
    </row>
    <row r="433" spans="1:5" ht="26.25" x14ac:dyDescent="0.25">
      <c r="A433" s="1" t="s">
        <v>2506</v>
      </c>
      <c r="B433" s="2" t="s">
        <v>13</v>
      </c>
      <c r="C433" s="3" t="s">
        <v>10</v>
      </c>
      <c r="D433" s="4">
        <v>4274.37</v>
      </c>
      <c r="E433" s="75" t="s">
        <v>1364</v>
      </c>
    </row>
    <row r="434" spans="1:5" ht="26.25" x14ac:dyDescent="0.25">
      <c r="A434" s="1" t="s">
        <v>2506</v>
      </c>
      <c r="B434" s="2" t="s">
        <v>12</v>
      </c>
      <c r="C434" s="3" t="s">
        <v>10</v>
      </c>
      <c r="D434" s="4">
        <v>4275.67</v>
      </c>
      <c r="E434" s="75" t="s">
        <v>1364</v>
      </c>
    </row>
    <row r="435" spans="1:5" ht="26.25" x14ac:dyDescent="0.25">
      <c r="A435" s="1" t="s">
        <v>2507</v>
      </c>
      <c r="B435" s="2" t="s">
        <v>24</v>
      </c>
      <c r="C435" s="3" t="s">
        <v>10</v>
      </c>
      <c r="D435" s="4">
        <v>5734.6100000000006</v>
      </c>
      <c r="E435" s="75" t="s">
        <v>1364</v>
      </c>
    </row>
    <row r="436" spans="1:5" x14ac:dyDescent="0.25">
      <c r="A436" s="1" t="s">
        <v>2508</v>
      </c>
      <c r="B436" s="2" t="s">
        <v>70</v>
      </c>
      <c r="C436" s="3" t="s">
        <v>154</v>
      </c>
      <c r="D436" s="4">
        <v>3286.51</v>
      </c>
      <c r="E436" s="75" t="s">
        <v>1523</v>
      </c>
    </row>
    <row r="437" spans="1:5" x14ac:dyDescent="0.25">
      <c r="A437" s="1" t="s">
        <v>2508</v>
      </c>
      <c r="B437" s="2" t="s">
        <v>35</v>
      </c>
      <c r="C437" s="3" t="s">
        <v>154</v>
      </c>
      <c r="D437" s="4">
        <v>3258.37</v>
      </c>
      <c r="E437" s="78" t="s">
        <v>1523</v>
      </c>
    </row>
    <row r="438" spans="1:5" ht="26.25" x14ac:dyDescent="0.25">
      <c r="A438" s="1" t="s">
        <v>2509</v>
      </c>
      <c r="B438" s="2" t="s">
        <v>130</v>
      </c>
      <c r="C438" s="3" t="s">
        <v>188</v>
      </c>
      <c r="D438" s="4">
        <v>229.04</v>
      </c>
      <c r="E438" s="75" t="s">
        <v>1524</v>
      </c>
    </row>
    <row r="439" spans="1:5" ht="39" x14ac:dyDescent="0.25">
      <c r="A439" s="1">
        <v>16.09</v>
      </c>
      <c r="B439" s="2" t="s">
        <v>70</v>
      </c>
      <c r="C439" s="3" t="s">
        <v>303</v>
      </c>
      <c r="D439" s="4">
        <v>468.13</v>
      </c>
      <c r="E439" s="75" t="s">
        <v>1509</v>
      </c>
    </row>
    <row r="440" spans="1:5" ht="39" x14ac:dyDescent="0.25">
      <c r="A440" s="1">
        <v>16.09</v>
      </c>
      <c r="B440" s="2" t="s">
        <v>35</v>
      </c>
      <c r="C440" s="3" t="s">
        <v>303</v>
      </c>
      <c r="D440" s="4">
        <v>459.85</v>
      </c>
      <c r="E440" s="75" t="s">
        <v>1509</v>
      </c>
    </row>
    <row r="441" spans="1:5" x14ac:dyDescent="0.25">
      <c r="A441" s="1" t="s">
        <v>2510</v>
      </c>
      <c r="B441" s="2" t="s">
        <v>53</v>
      </c>
      <c r="C441" s="3" t="s">
        <v>78</v>
      </c>
      <c r="D441" s="4">
        <v>9560.14</v>
      </c>
      <c r="E441" s="75" t="s">
        <v>1525</v>
      </c>
    </row>
    <row r="442" spans="1:5" x14ac:dyDescent="0.25">
      <c r="A442" s="1" t="s">
        <v>2511</v>
      </c>
      <c r="B442" s="2" t="s">
        <v>6</v>
      </c>
      <c r="C442" s="3" t="s">
        <v>304</v>
      </c>
      <c r="D442" s="4">
        <v>2716.6400000000003</v>
      </c>
      <c r="E442" s="75" t="s">
        <v>1526</v>
      </c>
    </row>
    <row r="443" spans="1:5" x14ac:dyDescent="0.25">
      <c r="A443" s="1" t="s">
        <v>2511</v>
      </c>
      <c r="B443" s="2" t="s">
        <v>15</v>
      </c>
      <c r="C443" s="3" t="s">
        <v>304</v>
      </c>
      <c r="D443" s="4">
        <v>1586.66</v>
      </c>
      <c r="E443" s="75" t="s">
        <v>1526</v>
      </c>
    </row>
    <row r="444" spans="1:5" x14ac:dyDescent="0.25">
      <c r="A444" s="1" t="s">
        <v>2511</v>
      </c>
      <c r="B444" s="2" t="s">
        <v>305</v>
      </c>
      <c r="C444" s="3" t="s">
        <v>304</v>
      </c>
      <c r="D444" s="4">
        <v>3013.4700000000003</v>
      </c>
      <c r="E444" s="75" t="s">
        <v>1526</v>
      </c>
    </row>
    <row r="445" spans="1:5" x14ac:dyDescent="0.25">
      <c r="A445" s="1" t="s">
        <v>2511</v>
      </c>
      <c r="B445" s="2" t="s">
        <v>306</v>
      </c>
      <c r="C445" s="3" t="s">
        <v>304</v>
      </c>
      <c r="D445" s="4">
        <v>3177.4700000000003</v>
      </c>
      <c r="E445" s="75" t="s">
        <v>1526</v>
      </c>
    </row>
    <row r="446" spans="1:5" ht="76.5" customHeight="1" x14ac:dyDescent="0.25">
      <c r="A446" s="1" t="s">
        <v>2512</v>
      </c>
      <c r="B446" s="2" t="s">
        <v>15</v>
      </c>
      <c r="C446" s="3" t="s">
        <v>307</v>
      </c>
      <c r="D446" s="4">
        <v>2060.46</v>
      </c>
      <c r="E446" s="76" t="s">
        <v>1527</v>
      </c>
    </row>
    <row r="447" spans="1:5" x14ac:dyDescent="0.25">
      <c r="A447" s="1">
        <v>8.1</v>
      </c>
      <c r="B447" s="2" t="s">
        <v>42</v>
      </c>
      <c r="C447" s="3" t="s">
        <v>154</v>
      </c>
      <c r="D447" s="4">
        <v>1637.88</v>
      </c>
      <c r="E447" s="75" t="s">
        <v>1523</v>
      </c>
    </row>
    <row r="448" spans="1:5" ht="39" x14ac:dyDescent="0.25">
      <c r="A448" s="1" t="s">
        <v>308</v>
      </c>
      <c r="B448" s="2" t="s">
        <v>11</v>
      </c>
      <c r="C448" s="3" t="s">
        <v>64</v>
      </c>
      <c r="D448" s="4">
        <v>374.5</v>
      </c>
      <c r="E448" s="75" t="s">
        <v>1528</v>
      </c>
    </row>
    <row r="449" spans="1:5" x14ac:dyDescent="0.25">
      <c r="A449" s="1" t="s">
        <v>2511</v>
      </c>
      <c r="B449" s="2" t="s">
        <v>9</v>
      </c>
      <c r="C449" s="3" t="s">
        <v>48</v>
      </c>
      <c r="D449" s="4">
        <v>6078.23</v>
      </c>
      <c r="E449" s="75" t="s">
        <v>1529</v>
      </c>
    </row>
    <row r="450" spans="1:5" ht="26.25" x14ac:dyDescent="0.25">
      <c r="A450" s="1" t="s">
        <v>309</v>
      </c>
      <c r="B450" s="2" t="s">
        <v>213</v>
      </c>
      <c r="C450" s="3" t="s">
        <v>33</v>
      </c>
      <c r="D450" s="4">
        <v>415.39</v>
      </c>
      <c r="E450" s="75" t="s">
        <v>1530</v>
      </c>
    </row>
    <row r="451" spans="1:5" ht="51.75" x14ac:dyDescent="0.25">
      <c r="A451" s="1" t="s">
        <v>308</v>
      </c>
      <c r="B451" s="2" t="s">
        <v>47</v>
      </c>
      <c r="C451" s="3" t="s">
        <v>30</v>
      </c>
      <c r="D451" s="4">
        <v>3400.2499999999995</v>
      </c>
      <c r="E451" s="75" t="s">
        <v>1531</v>
      </c>
    </row>
    <row r="452" spans="1:5" ht="26.25" x14ac:dyDescent="0.25">
      <c r="A452" s="1" t="s">
        <v>310</v>
      </c>
      <c r="B452" s="2" t="s">
        <v>32</v>
      </c>
      <c r="C452" s="3" t="s">
        <v>311</v>
      </c>
      <c r="D452" s="4">
        <v>1949.32</v>
      </c>
      <c r="E452" s="75" t="s">
        <v>1532</v>
      </c>
    </row>
    <row r="453" spans="1:5" ht="51.75" x14ac:dyDescent="0.25">
      <c r="A453" s="1" t="s">
        <v>312</v>
      </c>
      <c r="B453" s="2" t="s">
        <v>58</v>
      </c>
      <c r="C453" s="3" t="s">
        <v>7</v>
      </c>
      <c r="D453" s="4">
        <v>1239.9300000000003</v>
      </c>
      <c r="E453" s="75" t="s">
        <v>1335</v>
      </c>
    </row>
    <row r="454" spans="1:5" ht="51.75" x14ac:dyDescent="0.25">
      <c r="A454" s="1" t="s">
        <v>312</v>
      </c>
      <c r="B454" s="2" t="s">
        <v>83</v>
      </c>
      <c r="C454" s="3" t="s">
        <v>7</v>
      </c>
      <c r="D454" s="4">
        <v>2765.33</v>
      </c>
      <c r="E454" s="75" t="s">
        <v>1335</v>
      </c>
    </row>
    <row r="455" spans="1:5" ht="26.25" x14ac:dyDescent="0.25">
      <c r="A455" s="1" t="s">
        <v>313</v>
      </c>
      <c r="B455" s="2" t="s">
        <v>13</v>
      </c>
      <c r="C455" s="3" t="s">
        <v>314</v>
      </c>
      <c r="D455" s="4">
        <v>294.52999999999997</v>
      </c>
      <c r="E455" s="75" t="s">
        <v>1365</v>
      </c>
    </row>
    <row r="456" spans="1:5" ht="26.25" x14ac:dyDescent="0.25">
      <c r="A456" s="1" t="s">
        <v>2513</v>
      </c>
      <c r="B456" s="2" t="s">
        <v>58</v>
      </c>
      <c r="C456" s="3" t="s">
        <v>19</v>
      </c>
      <c r="D456" s="4">
        <v>2509.9</v>
      </c>
      <c r="E456" s="75" t="s">
        <v>1336</v>
      </c>
    </row>
    <row r="457" spans="1:5" ht="26.25" x14ac:dyDescent="0.25">
      <c r="A457" s="1" t="s">
        <v>2513</v>
      </c>
      <c r="B457" s="2" t="s">
        <v>83</v>
      </c>
      <c r="C457" s="3" t="s">
        <v>19</v>
      </c>
      <c r="D457" s="4">
        <v>2376.92</v>
      </c>
      <c r="E457" s="75" t="s">
        <v>1336</v>
      </c>
    </row>
    <row r="458" spans="1:5" ht="26.25" x14ac:dyDescent="0.25">
      <c r="A458" s="1" t="s">
        <v>316</v>
      </c>
      <c r="B458" s="2" t="s">
        <v>130</v>
      </c>
      <c r="C458" s="3" t="s">
        <v>314</v>
      </c>
      <c r="D458" s="4">
        <v>176.72</v>
      </c>
      <c r="E458" s="75" t="s">
        <v>1533</v>
      </c>
    </row>
    <row r="459" spans="1:5" ht="26.25" x14ac:dyDescent="0.25">
      <c r="A459" s="1" t="s">
        <v>2514</v>
      </c>
      <c r="B459" s="2" t="s">
        <v>40</v>
      </c>
      <c r="C459" s="3" t="s">
        <v>19</v>
      </c>
      <c r="D459" s="4">
        <v>2779.15</v>
      </c>
      <c r="E459" s="75" t="s">
        <v>1336</v>
      </c>
    </row>
    <row r="460" spans="1:5" ht="26.25" x14ac:dyDescent="0.25">
      <c r="A460" s="1" t="s">
        <v>2514</v>
      </c>
      <c r="B460" s="2" t="s">
        <v>13</v>
      </c>
      <c r="C460" s="3" t="s">
        <v>19</v>
      </c>
      <c r="D460" s="4">
        <v>2761.3</v>
      </c>
      <c r="E460" s="75" t="s">
        <v>1336</v>
      </c>
    </row>
    <row r="461" spans="1:5" ht="26.25" x14ac:dyDescent="0.25">
      <c r="A461" s="1" t="s">
        <v>2514</v>
      </c>
      <c r="B461" s="2" t="s">
        <v>60</v>
      </c>
      <c r="C461" s="3" t="s">
        <v>19</v>
      </c>
      <c r="D461" s="4">
        <v>2761.3</v>
      </c>
      <c r="E461" s="75" t="s">
        <v>1336</v>
      </c>
    </row>
    <row r="462" spans="1:5" ht="26.25" x14ac:dyDescent="0.25">
      <c r="A462" s="1" t="s">
        <v>2514</v>
      </c>
      <c r="B462" s="2" t="s">
        <v>16</v>
      </c>
      <c r="C462" s="3" t="s">
        <v>19</v>
      </c>
      <c r="D462" s="4">
        <v>2761.3</v>
      </c>
      <c r="E462" s="75" t="s">
        <v>1336</v>
      </c>
    </row>
    <row r="463" spans="1:5" ht="26.25" x14ac:dyDescent="0.25">
      <c r="A463" s="1" t="s">
        <v>2514</v>
      </c>
      <c r="B463" s="2" t="s">
        <v>61</v>
      </c>
      <c r="C463" s="3" t="s">
        <v>19</v>
      </c>
      <c r="D463" s="4">
        <v>2761.3</v>
      </c>
      <c r="E463" s="75" t="s">
        <v>1336</v>
      </c>
    </row>
    <row r="464" spans="1:5" ht="26.25" x14ac:dyDescent="0.25">
      <c r="A464" s="1" t="s">
        <v>2514</v>
      </c>
      <c r="B464" s="2" t="s">
        <v>18</v>
      </c>
      <c r="C464" s="3" t="s">
        <v>19</v>
      </c>
      <c r="D464" s="4">
        <v>2701.3</v>
      </c>
      <c r="E464" s="75" t="s">
        <v>1336</v>
      </c>
    </row>
    <row r="465" spans="1:5" ht="26.25" x14ac:dyDescent="0.25">
      <c r="A465" s="1" t="s">
        <v>2514</v>
      </c>
      <c r="B465" s="2" t="s">
        <v>85</v>
      </c>
      <c r="C465" s="3" t="s">
        <v>19</v>
      </c>
      <c r="D465" s="4">
        <v>2761.3</v>
      </c>
      <c r="E465" s="75" t="s">
        <v>1336</v>
      </c>
    </row>
    <row r="466" spans="1:5" ht="26.25" x14ac:dyDescent="0.25">
      <c r="A466" s="1" t="s">
        <v>2514</v>
      </c>
      <c r="B466" s="2" t="s">
        <v>42</v>
      </c>
      <c r="C466" s="3" t="s">
        <v>19</v>
      </c>
      <c r="D466" s="4">
        <v>2996.63</v>
      </c>
      <c r="E466" s="75" t="s">
        <v>1336</v>
      </c>
    </row>
    <row r="467" spans="1:5" x14ac:dyDescent="0.25">
      <c r="A467" s="1" t="s">
        <v>2515</v>
      </c>
      <c r="B467" s="2" t="s">
        <v>59</v>
      </c>
      <c r="C467" s="3" t="s">
        <v>10</v>
      </c>
      <c r="D467" s="4">
        <v>4231.4400000000005</v>
      </c>
      <c r="E467" s="75" t="s">
        <v>1534</v>
      </c>
    </row>
    <row r="468" spans="1:5" ht="35.25" customHeight="1" x14ac:dyDescent="0.25">
      <c r="A468" s="1" t="s">
        <v>317</v>
      </c>
      <c r="B468" s="2" t="s">
        <v>40</v>
      </c>
      <c r="C468" s="3" t="s">
        <v>194</v>
      </c>
      <c r="D468" s="4">
        <v>120.02</v>
      </c>
      <c r="E468" s="76" t="s">
        <v>1535</v>
      </c>
    </row>
    <row r="469" spans="1:5" x14ac:dyDescent="0.25">
      <c r="A469" s="1" t="s">
        <v>316</v>
      </c>
      <c r="B469" s="2" t="s">
        <v>53</v>
      </c>
      <c r="C469" s="3" t="s">
        <v>318</v>
      </c>
      <c r="D469" s="4">
        <v>4228.24</v>
      </c>
      <c r="E469" s="75" t="s">
        <v>1328</v>
      </c>
    </row>
    <row r="470" spans="1:5" x14ac:dyDescent="0.25">
      <c r="A470" s="1" t="s">
        <v>316</v>
      </c>
      <c r="B470" s="2" t="s">
        <v>37</v>
      </c>
      <c r="C470" s="3" t="s">
        <v>318</v>
      </c>
      <c r="D470" s="4">
        <v>2386.25</v>
      </c>
      <c r="E470" s="75" t="s">
        <v>1328</v>
      </c>
    </row>
    <row r="471" spans="1:5" x14ac:dyDescent="0.25">
      <c r="A471" s="1" t="s">
        <v>316</v>
      </c>
      <c r="B471" s="2" t="s">
        <v>29</v>
      </c>
      <c r="C471" s="3" t="s">
        <v>318</v>
      </c>
      <c r="D471" s="4">
        <v>2386.25</v>
      </c>
      <c r="E471" s="75" t="s">
        <v>1328</v>
      </c>
    </row>
    <row r="472" spans="1:5" x14ac:dyDescent="0.25">
      <c r="A472" s="1" t="s">
        <v>316</v>
      </c>
      <c r="B472" s="2" t="s">
        <v>109</v>
      </c>
      <c r="C472" s="3" t="s">
        <v>318</v>
      </c>
      <c r="D472" s="4">
        <v>4425.1000000000004</v>
      </c>
      <c r="E472" s="75" t="s">
        <v>1328</v>
      </c>
    </row>
    <row r="473" spans="1:5" x14ac:dyDescent="0.25">
      <c r="A473" s="1" t="s">
        <v>316</v>
      </c>
      <c r="B473" s="2" t="s">
        <v>11</v>
      </c>
      <c r="C473" s="3" t="s">
        <v>318</v>
      </c>
      <c r="D473" s="4">
        <v>2386.25</v>
      </c>
      <c r="E473" s="75" t="s">
        <v>1328</v>
      </c>
    </row>
    <row r="474" spans="1:5" x14ac:dyDescent="0.25">
      <c r="A474" s="1" t="s">
        <v>316</v>
      </c>
      <c r="B474" s="2" t="s">
        <v>70</v>
      </c>
      <c r="C474" s="3" t="s">
        <v>318</v>
      </c>
      <c r="D474" s="4">
        <v>2386.25</v>
      </c>
      <c r="E474" s="75" t="s">
        <v>1328</v>
      </c>
    </row>
    <row r="475" spans="1:5" x14ac:dyDescent="0.25">
      <c r="A475" s="1" t="s">
        <v>316</v>
      </c>
      <c r="B475" s="2" t="s">
        <v>72</v>
      </c>
      <c r="C475" s="3" t="s">
        <v>318</v>
      </c>
      <c r="D475" s="4">
        <v>4406.83</v>
      </c>
      <c r="E475" s="75" t="s">
        <v>1328</v>
      </c>
    </row>
    <row r="476" spans="1:5" x14ac:dyDescent="0.25">
      <c r="A476" s="1" t="s">
        <v>316</v>
      </c>
      <c r="B476" s="2" t="s">
        <v>75</v>
      </c>
      <c r="C476" s="3" t="s">
        <v>318</v>
      </c>
      <c r="D476" s="4">
        <v>4406.83</v>
      </c>
      <c r="E476" s="75" t="s">
        <v>1328</v>
      </c>
    </row>
    <row r="477" spans="1:5" x14ac:dyDescent="0.25">
      <c r="A477" s="1" t="s">
        <v>316</v>
      </c>
      <c r="B477" s="2" t="s">
        <v>319</v>
      </c>
      <c r="C477" s="3" t="s">
        <v>318</v>
      </c>
      <c r="D477" s="4">
        <v>4108.46</v>
      </c>
      <c r="E477" s="75" t="s">
        <v>1328</v>
      </c>
    </row>
    <row r="478" spans="1:5" x14ac:dyDescent="0.25">
      <c r="A478" s="1" t="s">
        <v>316</v>
      </c>
      <c r="B478" s="2" t="s">
        <v>320</v>
      </c>
      <c r="C478" s="3" t="s">
        <v>318</v>
      </c>
      <c r="D478" s="4">
        <v>4108.46</v>
      </c>
      <c r="E478" s="75" t="s">
        <v>1328</v>
      </c>
    </row>
    <row r="479" spans="1:5" x14ac:dyDescent="0.25">
      <c r="A479" s="1" t="s">
        <v>316</v>
      </c>
      <c r="B479" s="2" t="s">
        <v>321</v>
      </c>
      <c r="C479" s="3" t="s">
        <v>318</v>
      </c>
      <c r="D479" s="4">
        <v>4108.46</v>
      </c>
      <c r="E479" s="75" t="s">
        <v>1328</v>
      </c>
    </row>
    <row r="480" spans="1:5" ht="32.25" customHeight="1" x14ac:dyDescent="0.25">
      <c r="A480" s="1" t="s">
        <v>2516</v>
      </c>
      <c r="B480" s="2" t="s">
        <v>167</v>
      </c>
      <c r="C480" s="3" t="s">
        <v>271</v>
      </c>
      <c r="D480" s="4">
        <v>3098.6</v>
      </c>
      <c r="E480" s="76" t="s">
        <v>1536</v>
      </c>
    </row>
    <row r="481" spans="1:5" ht="30" customHeight="1" x14ac:dyDescent="0.25">
      <c r="A481" s="1" t="s">
        <v>2516</v>
      </c>
      <c r="B481" s="2" t="s">
        <v>144</v>
      </c>
      <c r="C481" s="3" t="s">
        <v>271</v>
      </c>
      <c r="D481" s="4">
        <v>7963.43</v>
      </c>
      <c r="E481" s="76" t="s">
        <v>1536</v>
      </c>
    </row>
    <row r="482" spans="1:5" ht="31.5" customHeight="1" x14ac:dyDescent="0.25">
      <c r="A482" s="1" t="s">
        <v>2516</v>
      </c>
      <c r="B482" s="2" t="s">
        <v>72</v>
      </c>
      <c r="C482" s="3" t="s">
        <v>271</v>
      </c>
      <c r="D482" s="4">
        <v>7069.23</v>
      </c>
      <c r="E482" s="76" t="s">
        <v>1536</v>
      </c>
    </row>
    <row r="483" spans="1:5" ht="33.75" customHeight="1" x14ac:dyDescent="0.25">
      <c r="A483" s="1" t="s">
        <v>2516</v>
      </c>
      <c r="B483" s="2" t="s">
        <v>102</v>
      </c>
      <c r="C483" s="3" t="s">
        <v>271</v>
      </c>
      <c r="D483" s="4">
        <v>4951.5300000000007</v>
      </c>
      <c r="E483" s="76" t="s">
        <v>1536</v>
      </c>
    </row>
    <row r="484" spans="1:5" ht="30.75" customHeight="1" x14ac:dyDescent="0.25">
      <c r="A484" s="1" t="s">
        <v>2516</v>
      </c>
      <c r="B484" s="2" t="s">
        <v>320</v>
      </c>
      <c r="C484" s="3" t="s">
        <v>271</v>
      </c>
      <c r="D484" s="4">
        <v>5071.82</v>
      </c>
      <c r="E484" s="76" t="s">
        <v>1536</v>
      </c>
    </row>
    <row r="485" spans="1:5" ht="26.25" x14ac:dyDescent="0.25">
      <c r="A485" s="1" t="s">
        <v>2517</v>
      </c>
      <c r="B485" s="2" t="s">
        <v>70</v>
      </c>
      <c r="C485" s="3" t="s">
        <v>322</v>
      </c>
      <c r="D485" s="4">
        <v>4271.3900000000003</v>
      </c>
      <c r="E485" s="75" t="s">
        <v>1537</v>
      </c>
    </row>
    <row r="486" spans="1:5" ht="26.25" x14ac:dyDescent="0.25">
      <c r="A486" s="1" t="s">
        <v>2517</v>
      </c>
      <c r="B486" s="2" t="s">
        <v>35</v>
      </c>
      <c r="C486" s="3" t="s">
        <v>322</v>
      </c>
      <c r="D486" s="4">
        <v>4222.6599999999989</v>
      </c>
      <c r="E486" s="75" t="s">
        <v>1537</v>
      </c>
    </row>
    <row r="487" spans="1:5" ht="39" x14ac:dyDescent="0.25">
      <c r="A487" s="1" t="s">
        <v>323</v>
      </c>
      <c r="B487" s="2" t="s">
        <v>70</v>
      </c>
      <c r="C487" s="3" t="s">
        <v>81</v>
      </c>
      <c r="D487" s="4">
        <v>5480.12</v>
      </c>
      <c r="E487" s="75" t="s">
        <v>1538</v>
      </c>
    </row>
    <row r="488" spans="1:5" ht="39" x14ac:dyDescent="0.25">
      <c r="A488" s="1" t="s">
        <v>323</v>
      </c>
      <c r="B488" s="2" t="s">
        <v>35</v>
      </c>
      <c r="C488" s="3" t="s">
        <v>81</v>
      </c>
      <c r="D488" s="4">
        <v>6028.75</v>
      </c>
      <c r="E488" s="75" t="s">
        <v>1538</v>
      </c>
    </row>
    <row r="489" spans="1:5" ht="26.25" x14ac:dyDescent="0.25">
      <c r="A489" s="1" t="s">
        <v>2518</v>
      </c>
      <c r="B489" s="2" t="s">
        <v>42</v>
      </c>
      <c r="C489" s="3" t="s">
        <v>19</v>
      </c>
      <c r="D489" s="4">
        <v>2539.8000000000002</v>
      </c>
      <c r="E489" s="75" t="s">
        <v>1366</v>
      </c>
    </row>
    <row r="490" spans="1:5" ht="26.25" x14ac:dyDescent="0.25">
      <c r="A490" s="1" t="s">
        <v>2519</v>
      </c>
      <c r="B490" s="2" t="s">
        <v>13</v>
      </c>
      <c r="C490" s="3" t="s">
        <v>19</v>
      </c>
      <c r="D490" s="4">
        <v>1978.98</v>
      </c>
      <c r="E490" s="75" t="s">
        <v>1366</v>
      </c>
    </row>
    <row r="491" spans="1:5" ht="26.25" x14ac:dyDescent="0.25">
      <c r="A491" s="1" t="s">
        <v>2520</v>
      </c>
      <c r="B491" s="2" t="s">
        <v>144</v>
      </c>
      <c r="C491" s="3" t="s">
        <v>19</v>
      </c>
      <c r="D491" s="4">
        <v>2461.98</v>
      </c>
      <c r="E491" s="75" t="s">
        <v>1366</v>
      </c>
    </row>
    <row r="492" spans="1:5" ht="26.25" x14ac:dyDescent="0.25">
      <c r="A492" s="1" t="s">
        <v>2521</v>
      </c>
      <c r="B492" s="2" t="s">
        <v>47</v>
      </c>
      <c r="C492" s="3" t="s">
        <v>19</v>
      </c>
      <c r="D492" s="4">
        <v>3677.89</v>
      </c>
      <c r="E492" s="75" t="s">
        <v>1366</v>
      </c>
    </row>
    <row r="493" spans="1:5" ht="26.25" x14ac:dyDescent="0.25">
      <c r="A493" s="1" t="s">
        <v>2521</v>
      </c>
      <c r="B493" s="2" t="s">
        <v>156</v>
      </c>
      <c r="C493" s="3" t="s">
        <v>19</v>
      </c>
      <c r="D493" s="4">
        <v>3650.29</v>
      </c>
      <c r="E493" s="75" t="s">
        <v>1366</v>
      </c>
    </row>
    <row r="494" spans="1:5" ht="26.25" x14ac:dyDescent="0.25">
      <c r="A494" s="1" t="s">
        <v>2521</v>
      </c>
      <c r="B494" s="2" t="s">
        <v>18</v>
      </c>
      <c r="C494" s="3" t="s">
        <v>19</v>
      </c>
      <c r="D494" s="4">
        <v>3650.29</v>
      </c>
      <c r="E494" s="75" t="s">
        <v>1366</v>
      </c>
    </row>
    <row r="495" spans="1:5" ht="34.5" customHeight="1" x14ac:dyDescent="0.25">
      <c r="A495" s="1" t="s">
        <v>2516</v>
      </c>
      <c r="B495" s="2" t="s">
        <v>325</v>
      </c>
      <c r="C495" s="3" t="s">
        <v>271</v>
      </c>
      <c r="D495" s="4">
        <v>5151.72</v>
      </c>
      <c r="E495" s="76" t="s">
        <v>1536</v>
      </c>
    </row>
    <row r="496" spans="1:5" ht="39" x14ac:dyDescent="0.25">
      <c r="A496" s="1" t="s">
        <v>326</v>
      </c>
      <c r="B496" s="2" t="s">
        <v>200</v>
      </c>
      <c r="C496" s="3" t="s">
        <v>64</v>
      </c>
      <c r="D496" s="4">
        <v>637.45000000000005</v>
      </c>
      <c r="E496" s="75" t="s">
        <v>1539</v>
      </c>
    </row>
    <row r="497" spans="1:5" ht="39" x14ac:dyDescent="0.25">
      <c r="A497" s="1" t="s">
        <v>327</v>
      </c>
      <c r="B497" s="2" t="s">
        <v>254</v>
      </c>
      <c r="C497" s="3" t="s">
        <v>328</v>
      </c>
      <c r="D497" s="4">
        <v>5210.2800000000007</v>
      </c>
      <c r="E497" s="75" t="s">
        <v>1540</v>
      </c>
    </row>
    <row r="498" spans="1:5" ht="39" x14ac:dyDescent="0.25">
      <c r="A498" s="1" t="s">
        <v>327</v>
      </c>
      <c r="B498" s="2" t="s">
        <v>111</v>
      </c>
      <c r="C498" s="3" t="s">
        <v>328</v>
      </c>
      <c r="D498" s="4">
        <v>5210.2800000000007</v>
      </c>
      <c r="E498" s="75" t="s">
        <v>1540</v>
      </c>
    </row>
    <row r="499" spans="1:5" ht="39" x14ac:dyDescent="0.25">
      <c r="A499" s="1" t="s">
        <v>327</v>
      </c>
      <c r="B499" s="2" t="s">
        <v>71</v>
      </c>
      <c r="C499" s="3" t="s">
        <v>328</v>
      </c>
      <c r="D499" s="4">
        <v>5210.2800000000007</v>
      </c>
      <c r="E499" s="75" t="s">
        <v>1540</v>
      </c>
    </row>
    <row r="500" spans="1:5" ht="39" x14ac:dyDescent="0.25">
      <c r="A500" s="1" t="s">
        <v>327</v>
      </c>
      <c r="B500" s="2" t="s">
        <v>102</v>
      </c>
      <c r="C500" s="3" t="s">
        <v>328</v>
      </c>
      <c r="D500" s="4">
        <v>5210.2800000000007</v>
      </c>
      <c r="E500" s="75" t="s">
        <v>1540</v>
      </c>
    </row>
    <row r="501" spans="1:5" ht="26.25" x14ac:dyDescent="0.25">
      <c r="A501" s="1" t="s">
        <v>2522</v>
      </c>
      <c r="B501" s="2" t="s">
        <v>213</v>
      </c>
      <c r="C501" s="3" t="s">
        <v>77</v>
      </c>
      <c r="D501" s="4">
        <v>248.06</v>
      </c>
      <c r="E501" s="75" t="s">
        <v>1541</v>
      </c>
    </row>
    <row r="502" spans="1:5" ht="26.25" x14ac:dyDescent="0.25">
      <c r="A502" s="1" t="s">
        <v>2522</v>
      </c>
      <c r="B502" s="2" t="s">
        <v>329</v>
      </c>
      <c r="C502" s="3" t="s">
        <v>330</v>
      </c>
      <c r="D502" s="4">
        <v>4303.07</v>
      </c>
      <c r="E502" s="75" t="s">
        <v>1542</v>
      </c>
    </row>
    <row r="503" spans="1:5" ht="26.25" x14ac:dyDescent="0.25">
      <c r="A503" s="1" t="s">
        <v>2522</v>
      </c>
      <c r="B503" s="2" t="s">
        <v>60</v>
      </c>
      <c r="C503" s="3" t="s">
        <v>330</v>
      </c>
      <c r="D503" s="4">
        <v>4281.83</v>
      </c>
      <c r="E503" s="75" t="s">
        <v>1542</v>
      </c>
    </row>
    <row r="504" spans="1:5" ht="26.25" x14ac:dyDescent="0.25">
      <c r="A504" s="1" t="s">
        <v>2522</v>
      </c>
      <c r="B504" s="2" t="s">
        <v>331</v>
      </c>
      <c r="C504" s="3" t="s">
        <v>330</v>
      </c>
      <c r="D504" s="4">
        <v>4281.83</v>
      </c>
      <c r="E504" s="75" t="s">
        <v>1542</v>
      </c>
    </row>
    <row r="505" spans="1:5" ht="26.25" x14ac:dyDescent="0.25">
      <c r="A505" s="1" t="s">
        <v>2523</v>
      </c>
      <c r="B505" s="2" t="s">
        <v>144</v>
      </c>
      <c r="C505" s="3" t="s">
        <v>330</v>
      </c>
      <c r="D505" s="4">
        <v>1188.52</v>
      </c>
      <c r="E505" s="75" t="s">
        <v>1542</v>
      </c>
    </row>
    <row r="506" spans="1:5" ht="26.25" x14ac:dyDescent="0.25">
      <c r="A506" s="1" t="s">
        <v>2523</v>
      </c>
      <c r="B506" s="2" t="s">
        <v>12</v>
      </c>
      <c r="C506" s="3" t="s">
        <v>330</v>
      </c>
      <c r="D506" s="4">
        <v>1384.89</v>
      </c>
      <c r="E506" s="75" t="s">
        <v>1542</v>
      </c>
    </row>
    <row r="507" spans="1:5" ht="26.25" x14ac:dyDescent="0.25">
      <c r="A507" s="1" t="s">
        <v>2523</v>
      </c>
      <c r="B507" s="2" t="s">
        <v>72</v>
      </c>
      <c r="C507" s="3" t="s">
        <v>330</v>
      </c>
      <c r="D507" s="4">
        <v>3557.8200000000006</v>
      </c>
      <c r="E507" s="75" t="s">
        <v>1542</v>
      </c>
    </row>
    <row r="508" spans="1:5" ht="26.25" x14ac:dyDescent="0.25">
      <c r="A508" s="1" t="s">
        <v>2524</v>
      </c>
      <c r="B508" s="2" t="s">
        <v>72</v>
      </c>
      <c r="C508" s="3" t="s">
        <v>322</v>
      </c>
      <c r="D508" s="4">
        <v>1101.2800000000002</v>
      </c>
      <c r="E508" s="75" t="s">
        <v>1537</v>
      </c>
    </row>
    <row r="509" spans="1:5" ht="64.5" x14ac:dyDescent="0.25">
      <c r="A509" s="1" t="s">
        <v>2522</v>
      </c>
      <c r="B509" s="2" t="s">
        <v>82</v>
      </c>
      <c r="C509" s="3" t="s">
        <v>77</v>
      </c>
      <c r="D509" s="4">
        <v>248.06</v>
      </c>
      <c r="E509" s="75" t="s">
        <v>1543</v>
      </c>
    </row>
    <row r="510" spans="1:5" ht="64.5" x14ac:dyDescent="0.25">
      <c r="A510" s="1" t="s">
        <v>2522</v>
      </c>
      <c r="B510" s="2" t="s">
        <v>51</v>
      </c>
      <c r="C510" s="3" t="s">
        <v>77</v>
      </c>
      <c r="D510" s="4">
        <v>248.06</v>
      </c>
      <c r="E510" s="75" t="s">
        <v>1543</v>
      </c>
    </row>
    <row r="511" spans="1:5" ht="39" x14ac:dyDescent="0.25">
      <c r="A511" s="1" t="s">
        <v>2525</v>
      </c>
      <c r="B511" s="2" t="s">
        <v>44</v>
      </c>
      <c r="C511" s="3" t="s">
        <v>159</v>
      </c>
      <c r="D511" s="4">
        <v>3400.58</v>
      </c>
      <c r="E511" s="75" t="s">
        <v>1347</v>
      </c>
    </row>
    <row r="512" spans="1:5" x14ac:dyDescent="0.25">
      <c r="A512" s="1" t="s">
        <v>332</v>
      </c>
      <c r="B512" s="2" t="s">
        <v>47</v>
      </c>
      <c r="C512" s="3" t="s">
        <v>333</v>
      </c>
      <c r="D512" s="4">
        <v>996.99999999999977</v>
      </c>
      <c r="E512" s="75" t="s">
        <v>1544</v>
      </c>
    </row>
    <row r="513" spans="1:5" ht="77.25" customHeight="1" x14ac:dyDescent="0.25">
      <c r="A513" s="1" t="s">
        <v>334</v>
      </c>
      <c r="B513" s="2" t="s">
        <v>29</v>
      </c>
      <c r="C513" s="3" t="s">
        <v>335</v>
      </c>
      <c r="D513" s="4">
        <v>13415.39</v>
      </c>
      <c r="E513" s="76" t="s">
        <v>1545</v>
      </c>
    </row>
    <row r="514" spans="1:5" ht="39" x14ac:dyDescent="0.25">
      <c r="A514" s="1" t="s">
        <v>326</v>
      </c>
      <c r="B514" s="2" t="s">
        <v>32</v>
      </c>
      <c r="C514" s="3" t="s">
        <v>64</v>
      </c>
      <c r="D514" s="4">
        <v>593.79999999999995</v>
      </c>
      <c r="E514" s="75" t="s">
        <v>1546</v>
      </c>
    </row>
    <row r="515" spans="1:5" ht="26.25" x14ac:dyDescent="0.25">
      <c r="A515" s="1" t="s">
        <v>326</v>
      </c>
      <c r="B515" s="2" t="s">
        <v>11</v>
      </c>
      <c r="C515" s="3" t="s">
        <v>64</v>
      </c>
      <c r="D515" s="4">
        <v>5801.07</v>
      </c>
      <c r="E515" s="75" t="s">
        <v>1547</v>
      </c>
    </row>
    <row r="516" spans="1:5" ht="26.25" x14ac:dyDescent="0.25">
      <c r="A516" s="1" t="s">
        <v>336</v>
      </c>
      <c r="B516" s="2" t="s">
        <v>6</v>
      </c>
      <c r="C516" s="3" t="s">
        <v>7</v>
      </c>
      <c r="D516" s="4">
        <v>1945.6000000000001</v>
      </c>
      <c r="E516" s="75" t="s">
        <v>1395</v>
      </c>
    </row>
    <row r="517" spans="1:5" ht="26.25" x14ac:dyDescent="0.25">
      <c r="A517" s="1" t="s">
        <v>2519</v>
      </c>
      <c r="B517" s="2" t="s">
        <v>130</v>
      </c>
      <c r="C517" s="3" t="s">
        <v>81</v>
      </c>
      <c r="D517" s="4">
        <v>1454.72</v>
      </c>
      <c r="E517" s="75" t="s">
        <v>1548</v>
      </c>
    </row>
    <row r="518" spans="1:5" ht="64.5" x14ac:dyDescent="0.25">
      <c r="A518" s="1" t="s">
        <v>2525</v>
      </c>
      <c r="B518" s="2" t="s">
        <v>9</v>
      </c>
      <c r="C518" s="3" t="s">
        <v>43</v>
      </c>
      <c r="D518" s="4">
        <v>3997.41</v>
      </c>
      <c r="E518" s="75" t="s">
        <v>1350</v>
      </c>
    </row>
    <row r="519" spans="1:5" ht="64.5" x14ac:dyDescent="0.25">
      <c r="A519" s="1" t="s">
        <v>2525</v>
      </c>
      <c r="B519" s="2" t="s">
        <v>6</v>
      </c>
      <c r="C519" s="3" t="s">
        <v>43</v>
      </c>
      <c r="D519" s="4">
        <v>3531.88</v>
      </c>
      <c r="E519" s="75" t="s">
        <v>1350</v>
      </c>
    </row>
    <row r="520" spans="1:5" ht="64.5" x14ac:dyDescent="0.25">
      <c r="A520" s="1" t="s">
        <v>2525</v>
      </c>
      <c r="B520" s="2" t="s">
        <v>12</v>
      </c>
      <c r="C520" s="3" t="s">
        <v>43</v>
      </c>
      <c r="D520" s="4">
        <v>3155.24</v>
      </c>
      <c r="E520" s="75" t="s">
        <v>1350</v>
      </c>
    </row>
    <row r="521" spans="1:5" ht="64.5" x14ac:dyDescent="0.25">
      <c r="A521" s="1" t="s">
        <v>2525</v>
      </c>
      <c r="B521" s="2" t="s">
        <v>337</v>
      </c>
      <c r="C521" s="3" t="s">
        <v>43</v>
      </c>
      <c r="D521" s="4">
        <v>1812.3200000000002</v>
      </c>
      <c r="E521" s="75" t="s">
        <v>1350</v>
      </c>
    </row>
    <row r="522" spans="1:5" ht="64.5" x14ac:dyDescent="0.25">
      <c r="A522" s="1" t="s">
        <v>2525</v>
      </c>
      <c r="B522" s="2" t="s">
        <v>24</v>
      </c>
      <c r="C522" s="3" t="s">
        <v>43</v>
      </c>
      <c r="D522" s="4">
        <v>1942.3200000000002</v>
      </c>
      <c r="E522" s="75" t="s">
        <v>1350</v>
      </c>
    </row>
    <row r="523" spans="1:5" ht="26.25" x14ac:dyDescent="0.25">
      <c r="A523" s="1" t="s">
        <v>326</v>
      </c>
      <c r="B523" s="2" t="s">
        <v>40</v>
      </c>
      <c r="C523" s="3" t="s">
        <v>64</v>
      </c>
      <c r="D523" s="4">
        <v>1997.85</v>
      </c>
      <c r="E523" s="75" t="s">
        <v>1549</v>
      </c>
    </row>
    <row r="524" spans="1:5" x14ac:dyDescent="0.25">
      <c r="A524" s="1" t="s">
        <v>338</v>
      </c>
      <c r="B524" s="2" t="s">
        <v>85</v>
      </c>
      <c r="C524" s="3" t="s">
        <v>64</v>
      </c>
      <c r="D524" s="4">
        <v>1522.28</v>
      </c>
      <c r="E524" s="75" t="s">
        <v>1550</v>
      </c>
    </row>
    <row r="525" spans="1:5" x14ac:dyDescent="0.25">
      <c r="A525" s="1" t="s">
        <v>339</v>
      </c>
      <c r="B525" s="2" t="s">
        <v>180</v>
      </c>
      <c r="C525" s="3" t="s">
        <v>340</v>
      </c>
      <c r="D525" s="4">
        <v>2307.9299999999998</v>
      </c>
      <c r="E525" s="75" t="s">
        <v>1551</v>
      </c>
    </row>
    <row r="526" spans="1:5" x14ac:dyDescent="0.25">
      <c r="A526" s="1" t="s">
        <v>339</v>
      </c>
      <c r="B526" s="2" t="s">
        <v>152</v>
      </c>
      <c r="C526" s="3" t="s">
        <v>340</v>
      </c>
      <c r="D526" s="4">
        <v>2670.61</v>
      </c>
      <c r="E526" s="75" t="s">
        <v>1551</v>
      </c>
    </row>
    <row r="527" spans="1:5" x14ac:dyDescent="0.25">
      <c r="A527" s="1" t="s">
        <v>339</v>
      </c>
      <c r="B527" s="2" t="s">
        <v>47</v>
      </c>
      <c r="C527" s="3" t="s">
        <v>340</v>
      </c>
      <c r="D527" s="4">
        <v>2307.9299999999998</v>
      </c>
      <c r="E527" s="75" t="s">
        <v>1551</v>
      </c>
    </row>
    <row r="528" spans="1:5" x14ac:dyDescent="0.25">
      <c r="A528" s="1" t="s">
        <v>339</v>
      </c>
      <c r="B528" s="2" t="s">
        <v>82</v>
      </c>
      <c r="C528" s="3" t="s">
        <v>340</v>
      </c>
      <c r="D528" s="4">
        <v>2286.8599999999997</v>
      </c>
      <c r="E528" s="75" t="s">
        <v>1551</v>
      </c>
    </row>
    <row r="529" spans="1:5" x14ac:dyDescent="0.25">
      <c r="A529" s="1" t="s">
        <v>339</v>
      </c>
      <c r="B529" s="2" t="s">
        <v>75</v>
      </c>
      <c r="C529" s="3" t="s">
        <v>340</v>
      </c>
      <c r="D529" s="4">
        <v>2286.8599999999997</v>
      </c>
      <c r="E529" s="75" t="s">
        <v>1551</v>
      </c>
    </row>
    <row r="530" spans="1:5" x14ac:dyDescent="0.25">
      <c r="A530" s="1" t="s">
        <v>339</v>
      </c>
      <c r="B530" s="2" t="s">
        <v>60</v>
      </c>
      <c r="C530" s="3" t="s">
        <v>340</v>
      </c>
      <c r="D530" s="4">
        <v>2286.8599999999997</v>
      </c>
      <c r="E530" s="75" t="s">
        <v>1551</v>
      </c>
    </row>
    <row r="531" spans="1:5" x14ac:dyDescent="0.25">
      <c r="A531" s="1" t="s">
        <v>339</v>
      </c>
      <c r="B531" s="2" t="s">
        <v>182</v>
      </c>
      <c r="C531" s="3" t="s">
        <v>340</v>
      </c>
      <c r="D531" s="4">
        <v>2286.8599999999997</v>
      </c>
      <c r="E531" s="75" t="s">
        <v>1551</v>
      </c>
    </row>
    <row r="532" spans="1:5" x14ac:dyDescent="0.25">
      <c r="A532" s="1" t="s">
        <v>339</v>
      </c>
      <c r="B532" s="2" t="s">
        <v>199</v>
      </c>
      <c r="C532" s="3" t="s">
        <v>340</v>
      </c>
      <c r="D532" s="4">
        <v>2286.8599999999997</v>
      </c>
      <c r="E532" s="75" t="s">
        <v>1551</v>
      </c>
    </row>
    <row r="533" spans="1:5" x14ac:dyDescent="0.25">
      <c r="A533" s="1" t="s">
        <v>339</v>
      </c>
      <c r="B533" s="2" t="s">
        <v>341</v>
      </c>
      <c r="C533" s="3" t="s">
        <v>340</v>
      </c>
      <c r="D533" s="4">
        <v>2286.8599999999997</v>
      </c>
      <c r="E533" s="75" t="s">
        <v>1551</v>
      </c>
    </row>
    <row r="534" spans="1:5" x14ac:dyDescent="0.25">
      <c r="A534" s="1" t="s">
        <v>339</v>
      </c>
      <c r="B534" s="2" t="s">
        <v>86</v>
      </c>
      <c r="C534" s="3" t="s">
        <v>340</v>
      </c>
      <c r="D534" s="4">
        <v>2654.8100000000004</v>
      </c>
      <c r="E534" s="75" t="s">
        <v>1551</v>
      </c>
    </row>
    <row r="535" spans="1:5" x14ac:dyDescent="0.25">
      <c r="A535" s="1" t="s">
        <v>339</v>
      </c>
      <c r="B535" s="2" t="s">
        <v>342</v>
      </c>
      <c r="C535" s="3" t="s">
        <v>340</v>
      </c>
      <c r="D535" s="4">
        <v>2286.8599999999997</v>
      </c>
      <c r="E535" s="75" t="s">
        <v>1551</v>
      </c>
    </row>
    <row r="536" spans="1:5" x14ac:dyDescent="0.25">
      <c r="A536" s="1" t="s">
        <v>339</v>
      </c>
      <c r="B536" s="2" t="s">
        <v>247</v>
      </c>
      <c r="C536" s="3" t="s">
        <v>340</v>
      </c>
      <c r="D536" s="4">
        <v>2286.8599999999997</v>
      </c>
      <c r="E536" s="75" t="s">
        <v>1551</v>
      </c>
    </row>
    <row r="537" spans="1:5" x14ac:dyDescent="0.25">
      <c r="A537" s="1" t="s">
        <v>339</v>
      </c>
      <c r="B537" s="2" t="s">
        <v>343</v>
      </c>
      <c r="C537" s="3" t="s">
        <v>340</v>
      </c>
      <c r="D537" s="4">
        <v>2286.8599999999997</v>
      </c>
      <c r="E537" s="75" t="s">
        <v>1551</v>
      </c>
    </row>
    <row r="538" spans="1:5" x14ac:dyDescent="0.25">
      <c r="A538" s="1" t="s">
        <v>339</v>
      </c>
      <c r="B538" s="2" t="s">
        <v>344</v>
      </c>
      <c r="C538" s="3" t="s">
        <v>340</v>
      </c>
      <c r="D538" s="4">
        <v>2115.1099999999997</v>
      </c>
      <c r="E538" s="75" t="s">
        <v>1551</v>
      </c>
    </row>
    <row r="539" spans="1:5" x14ac:dyDescent="0.25">
      <c r="A539" s="1" t="s">
        <v>339</v>
      </c>
      <c r="B539" s="2" t="s">
        <v>265</v>
      </c>
      <c r="C539" s="3" t="s">
        <v>340</v>
      </c>
      <c r="D539" s="4">
        <v>2286.8599999999997</v>
      </c>
      <c r="E539" s="75" t="s">
        <v>1551</v>
      </c>
    </row>
    <row r="540" spans="1:5" ht="39" x14ac:dyDescent="0.25">
      <c r="A540" s="1" t="s">
        <v>323</v>
      </c>
      <c r="B540" s="2" t="s">
        <v>203</v>
      </c>
      <c r="C540" s="3" t="s">
        <v>345</v>
      </c>
      <c r="D540" s="4">
        <v>7028.49</v>
      </c>
      <c r="E540" s="75" t="s">
        <v>1370</v>
      </c>
    </row>
    <row r="541" spans="1:5" ht="39" x14ac:dyDescent="0.25">
      <c r="A541" s="1" t="s">
        <v>323</v>
      </c>
      <c r="B541" s="2" t="s">
        <v>346</v>
      </c>
      <c r="C541" s="3" t="s">
        <v>345</v>
      </c>
      <c r="D541" s="4">
        <v>5717.5</v>
      </c>
      <c r="E541" s="75" t="s">
        <v>1370</v>
      </c>
    </row>
    <row r="542" spans="1:5" ht="39" x14ac:dyDescent="0.25">
      <c r="A542" s="1" t="s">
        <v>323</v>
      </c>
      <c r="B542" s="2" t="s">
        <v>347</v>
      </c>
      <c r="C542" s="3" t="s">
        <v>345</v>
      </c>
      <c r="D542" s="4">
        <v>7733.49</v>
      </c>
      <c r="E542" s="75" t="s">
        <v>1370</v>
      </c>
    </row>
    <row r="543" spans="1:5" ht="63.75" customHeight="1" x14ac:dyDescent="0.25">
      <c r="A543" s="1" t="s">
        <v>348</v>
      </c>
      <c r="B543" s="2" t="s">
        <v>70</v>
      </c>
      <c r="C543" s="3" t="s">
        <v>23</v>
      </c>
      <c r="D543" s="4">
        <v>3942.73</v>
      </c>
      <c r="E543" s="76" t="s">
        <v>1552</v>
      </c>
    </row>
    <row r="544" spans="1:5" x14ac:dyDescent="0.25">
      <c r="A544" s="1" t="s">
        <v>349</v>
      </c>
      <c r="B544" s="2" t="s">
        <v>53</v>
      </c>
      <c r="C544" s="3" t="s">
        <v>154</v>
      </c>
      <c r="D544" s="4">
        <v>4236.96</v>
      </c>
      <c r="E544" s="75" t="s">
        <v>1328</v>
      </c>
    </row>
    <row r="545" spans="1:5" x14ac:dyDescent="0.25">
      <c r="A545" s="1" t="s">
        <v>349</v>
      </c>
      <c r="B545" s="2" t="s">
        <v>62</v>
      </c>
      <c r="C545" s="3" t="s">
        <v>154</v>
      </c>
      <c r="D545" s="4">
        <v>2253.56</v>
      </c>
      <c r="E545" s="75" t="s">
        <v>1328</v>
      </c>
    </row>
    <row r="546" spans="1:5" x14ac:dyDescent="0.25">
      <c r="A546" s="1" t="s">
        <v>349</v>
      </c>
      <c r="B546" s="2" t="s">
        <v>191</v>
      </c>
      <c r="C546" s="3" t="s">
        <v>154</v>
      </c>
      <c r="D546" s="4">
        <v>2240.71</v>
      </c>
      <c r="E546" s="75" t="s">
        <v>1328</v>
      </c>
    </row>
    <row r="547" spans="1:5" x14ac:dyDescent="0.25">
      <c r="A547" s="1" t="s">
        <v>350</v>
      </c>
      <c r="B547" s="2" t="s">
        <v>305</v>
      </c>
      <c r="C547" s="3" t="s">
        <v>154</v>
      </c>
      <c r="D547" s="4">
        <v>2364.9700000000003</v>
      </c>
      <c r="E547" s="75" t="s">
        <v>1328</v>
      </c>
    </row>
    <row r="548" spans="1:5" x14ac:dyDescent="0.25">
      <c r="A548" s="1" t="s">
        <v>349</v>
      </c>
      <c r="B548" s="2" t="s">
        <v>109</v>
      </c>
      <c r="C548" s="3" t="s">
        <v>154</v>
      </c>
      <c r="D548" s="4">
        <v>2253.56</v>
      </c>
      <c r="E548" s="75" t="s">
        <v>1328</v>
      </c>
    </row>
    <row r="549" spans="1:5" x14ac:dyDescent="0.25">
      <c r="A549" s="1" t="s">
        <v>349</v>
      </c>
      <c r="B549" s="2" t="s">
        <v>351</v>
      </c>
      <c r="C549" s="3" t="s">
        <v>154</v>
      </c>
      <c r="D549" s="4">
        <v>2240.71</v>
      </c>
      <c r="E549" s="75" t="s">
        <v>1328</v>
      </c>
    </row>
    <row r="550" spans="1:5" ht="51.75" x14ac:dyDescent="0.25">
      <c r="A550" s="1" t="s">
        <v>352</v>
      </c>
      <c r="B550" s="2" t="s">
        <v>203</v>
      </c>
      <c r="C550" s="3" t="s">
        <v>33</v>
      </c>
      <c r="D550" s="4">
        <v>1201.75</v>
      </c>
      <c r="E550" s="75" t="s">
        <v>1553</v>
      </c>
    </row>
    <row r="551" spans="1:5" ht="39" x14ac:dyDescent="0.25">
      <c r="A551" s="1" t="s">
        <v>2526</v>
      </c>
      <c r="B551" s="2" t="s">
        <v>16</v>
      </c>
      <c r="C551" s="3" t="s">
        <v>171</v>
      </c>
      <c r="D551" s="4">
        <v>3294.85</v>
      </c>
      <c r="E551" s="75" t="s">
        <v>1554</v>
      </c>
    </row>
    <row r="552" spans="1:5" ht="39" x14ac:dyDescent="0.25">
      <c r="A552" s="1" t="s">
        <v>2526</v>
      </c>
      <c r="B552" s="2" t="s">
        <v>85</v>
      </c>
      <c r="C552" s="3" t="s">
        <v>171</v>
      </c>
      <c r="D552" s="4">
        <v>3294.85</v>
      </c>
      <c r="E552" s="75" t="s">
        <v>1554</v>
      </c>
    </row>
    <row r="553" spans="1:5" ht="39" x14ac:dyDescent="0.25">
      <c r="A553" s="1" t="s">
        <v>2526</v>
      </c>
      <c r="B553" s="2" t="s">
        <v>353</v>
      </c>
      <c r="C553" s="3" t="s">
        <v>171</v>
      </c>
      <c r="D553" s="4">
        <v>3294.85</v>
      </c>
      <c r="E553" s="75" t="s">
        <v>1554</v>
      </c>
    </row>
    <row r="554" spans="1:5" ht="39" x14ac:dyDescent="0.25">
      <c r="A554" s="1" t="s">
        <v>354</v>
      </c>
      <c r="B554" s="2" t="s">
        <v>13</v>
      </c>
      <c r="C554" s="3" t="s">
        <v>345</v>
      </c>
      <c r="D554" s="4">
        <v>1094.3699999999999</v>
      </c>
      <c r="E554" s="75" t="s">
        <v>1367</v>
      </c>
    </row>
    <row r="555" spans="1:5" ht="39" x14ac:dyDescent="0.25">
      <c r="A555" s="1" t="s">
        <v>355</v>
      </c>
      <c r="B555" s="2" t="s">
        <v>12</v>
      </c>
      <c r="C555" s="3" t="s">
        <v>7</v>
      </c>
      <c r="D555" s="4">
        <v>3398.19</v>
      </c>
      <c r="E555" s="75" t="s">
        <v>1555</v>
      </c>
    </row>
    <row r="556" spans="1:5" ht="26.25" x14ac:dyDescent="0.25">
      <c r="A556" s="1" t="s">
        <v>326</v>
      </c>
      <c r="B556" s="2" t="s">
        <v>213</v>
      </c>
      <c r="C556" s="3" t="s">
        <v>64</v>
      </c>
      <c r="D556" s="4">
        <v>579.07000000000005</v>
      </c>
      <c r="E556" s="75" t="s">
        <v>1549</v>
      </c>
    </row>
    <row r="557" spans="1:5" ht="26.25" x14ac:dyDescent="0.25">
      <c r="A557" s="1" t="s">
        <v>2521</v>
      </c>
      <c r="B557" s="2" t="s">
        <v>224</v>
      </c>
      <c r="C557" s="3" t="s">
        <v>19</v>
      </c>
      <c r="D557" s="4">
        <v>3650.29</v>
      </c>
      <c r="E557" s="75" t="s">
        <v>1366</v>
      </c>
    </row>
    <row r="558" spans="1:5" x14ac:dyDescent="0.25">
      <c r="A558" s="1" t="s">
        <v>339</v>
      </c>
      <c r="B558" s="2" t="s">
        <v>356</v>
      </c>
      <c r="C558" s="3" t="s">
        <v>340</v>
      </c>
      <c r="D558" s="4">
        <v>2286.8599999999997</v>
      </c>
      <c r="E558" s="75" t="s">
        <v>1551</v>
      </c>
    </row>
    <row r="559" spans="1:5" ht="48.75" customHeight="1" x14ac:dyDescent="0.25">
      <c r="A559" s="1" t="s">
        <v>357</v>
      </c>
      <c r="B559" s="2" t="s">
        <v>56</v>
      </c>
      <c r="C559" s="3" t="s">
        <v>19</v>
      </c>
      <c r="D559" s="4">
        <v>2418.6800000000003</v>
      </c>
      <c r="E559" s="76" t="s">
        <v>1556</v>
      </c>
    </row>
    <row r="560" spans="1:5" ht="61.5" customHeight="1" x14ac:dyDescent="0.25">
      <c r="A560" s="1" t="s">
        <v>348</v>
      </c>
      <c r="B560" s="2" t="s">
        <v>35</v>
      </c>
      <c r="C560" s="3" t="s">
        <v>23</v>
      </c>
      <c r="D560" s="4">
        <v>4207.05</v>
      </c>
      <c r="E560" s="76" t="s">
        <v>1552</v>
      </c>
    </row>
    <row r="561" spans="1:5" ht="60" customHeight="1" x14ac:dyDescent="0.25">
      <c r="A561" s="1" t="s">
        <v>348</v>
      </c>
      <c r="B561" s="2" t="s">
        <v>72</v>
      </c>
      <c r="C561" s="3" t="s">
        <v>23</v>
      </c>
      <c r="D561" s="4">
        <v>3660.05</v>
      </c>
      <c r="E561" s="76" t="s">
        <v>1552</v>
      </c>
    </row>
    <row r="562" spans="1:5" ht="26.25" x14ac:dyDescent="0.25">
      <c r="A562" s="1" t="s">
        <v>358</v>
      </c>
      <c r="B562" s="2" t="s">
        <v>6</v>
      </c>
      <c r="C562" s="3" t="s">
        <v>196</v>
      </c>
      <c r="D562" s="4">
        <v>310.39999999999998</v>
      </c>
      <c r="E562" s="75" t="s">
        <v>1351</v>
      </c>
    </row>
    <row r="563" spans="1:5" ht="26.25" x14ac:dyDescent="0.25">
      <c r="A563" s="1" t="s">
        <v>358</v>
      </c>
      <c r="B563" s="2" t="s">
        <v>152</v>
      </c>
      <c r="C563" s="3" t="s">
        <v>196</v>
      </c>
      <c r="D563" s="4">
        <v>2523</v>
      </c>
      <c r="E563" s="75" t="s">
        <v>1351</v>
      </c>
    </row>
    <row r="564" spans="1:5" ht="26.25" x14ac:dyDescent="0.25">
      <c r="A564" s="1" t="s">
        <v>358</v>
      </c>
      <c r="B564" s="2" t="s">
        <v>156</v>
      </c>
      <c r="C564" s="3" t="s">
        <v>196</v>
      </c>
      <c r="D564" s="4">
        <v>279.36</v>
      </c>
      <c r="E564" s="75" t="s">
        <v>1351</v>
      </c>
    </row>
    <row r="565" spans="1:5" ht="26.25" x14ac:dyDescent="0.25">
      <c r="A565" s="1" t="s">
        <v>358</v>
      </c>
      <c r="B565" s="2" t="s">
        <v>337</v>
      </c>
      <c r="C565" s="3" t="s">
        <v>196</v>
      </c>
      <c r="D565" s="4">
        <v>279.36</v>
      </c>
      <c r="E565" s="75" t="s">
        <v>1351</v>
      </c>
    </row>
    <row r="566" spans="1:5" ht="26.25" x14ac:dyDescent="0.25">
      <c r="A566" s="1" t="s">
        <v>358</v>
      </c>
      <c r="B566" s="2" t="s">
        <v>325</v>
      </c>
      <c r="C566" s="3" t="s">
        <v>196</v>
      </c>
      <c r="D566" s="4">
        <v>4171.96</v>
      </c>
      <c r="E566" s="75" t="s">
        <v>1351</v>
      </c>
    </row>
    <row r="567" spans="1:5" ht="26.25" x14ac:dyDescent="0.25">
      <c r="A567" s="1" t="s">
        <v>358</v>
      </c>
      <c r="B567" s="2" t="s">
        <v>166</v>
      </c>
      <c r="C567" s="3" t="s">
        <v>196</v>
      </c>
      <c r="D567" s="4">
        <v>279.36</v>
      </c>
      <c r="E567" s="75" t="s">
        <v>1351</v>
      </c>
    </row>
    <row r="568" spans="1:5" ht="26.25" x14ac:dyDescent="0.25">
      <c r="A568" s="1" t="s">
        <v>358</v>
      </c>
      <c r="B568" s="2" t="s">
        <v>111</v>
      </c>
      <c r="C568" s="3" t="s">
        <v>196</v>
      </c>
      <c r="D568" s="4">
        <v>223.49</v>
      </c>
      <c r="E568" s="75" t="s">
        <v>1351</v>
      </c>
    </row>
    <row r="569" spans="1:5" ht="26.25" x14ac:dyDescent="0.25">
      <c r="A569" s="1" t="s">
        <v>358</v>
      </c>
      <c r="B569" s="2" t="s">
        <v>51</v>
      </c>
      <c r="C569" s="3" t="s">
        <v>196</v>
      </c>
      <c r="D569" s="4">
        <v>4481.96</v>
      </c>
      <c r="E569" s="75" t="s">
        <v>1351</v>
      </c>
    </row>
    <row r="570" spans="1:5" ht="26.25" x14ac:dyDescent="0.25">
      <c r="A570" s="1" t="s">
        <v>358</v>
      </c>
      <c r="B570" s="2" t="s">
        <v>86</v>
      </c>
      <c r="C570" s="3" t="s">
        <v>196</v>
      </c>
      <c r="D570" s="4">
        <v>2491.96</v>
      </c>
      <c r="E570" s="75" t="s">
        <v>1351</v>
      </c>
    </row>
    <row r="571" spans="1:5" x14ac:dyDescent="0.25">
      <c r="A571" s="1" t="s">
        <v>359</v>
      </c>
      <c r="B571" s="2" t="s">
        <v>53</v>
      </c>
      <c r="C571" s="3" t="s">
        <v>202</v>
      </c>
      <c r="D571" s="4">
        <v>3473.59</v>
      </c>
      <c r="E571" s="75" t="s">
        <v>1328</v>
      </c>
    </row>
    <row r="572" spans="1:5" x14ac:dyDescent="0.25">
      <c r="A572" s="1" t="s">
        <v>359</v>
      </c>
      <c r="B572" s="2" t="s">
        <v>11</v>
      </c>
      <c r="C572" s="3" t="s">
        <v>202</v>
      </c>
      <c r="D572" s="4">
        <v>1418.8600000000001</v>
      </c>
      <c r="E572" s="75" t="s">
        <v>1328</v>
      </c>
    </row>
    <row r="573" spans="1:5" x14ac:dyDescent="0.25">
      <c r="A573" s="1" t="s">
        <v>359</v>
      </c>
      <c r="B573" s="2" t="s">
        <v>32</v>
      </c>
      <c r="C573" s="3" t="s">
        <v>202</v>
      </c>
      <c r="D573" s="4">
        <v>1418.8600000000001</v>
      </c>
      <c r="E573" s="75" t="s">
        <v>1328</v>
      </c>
    </row>
    <row r="574" spans="1:5" x14ac:dyDescent="0.25">
      <c r="A574" s="1" t="s">
        <v>359</v>
      </c>
      <c r="B574" s="2" t="s">
        <v>201</v>
      </c>
      <c r="C574" s="3" t="s">
        <v>202</v>
      </c>
      <c r="D574" s="4">
        <v>1404.67</v>
      </c>
      <c r="E574" s="75" t="s">
        <v>1328</v>
      </c>
    </row>
    <row r="575" spans="1:5" x14ac:dyDescent="0.25">
      <c r="A575" s="1" t="s">
        <v>359</v>
      </c>
      <c r="B575" s="2" t="s">
        <v>191</v>
      </c>
      <c r="C575" s="3" t="s">
        <v>202</v>
      </c>
      <c r="D575" s="4">
        <v>1404.67</v>
      </c>
      <c r="E575" s="75" t="s">
        <v>1328</v>
      </c>
    </row>
    <row r="576" spans="1:5" x14ac:dyDescent="0.25">
      <c r="A576" s="1" t="s">
        <v>359</v>
      </c>
      <c r="B576" s="2" t="s">
        <v>360</v>
      </c>
      <c r="C576" s="3" t="s">
        <v>202</v>
      </c>
      <c r="D576" s="4">
        <v>1404.67</v>
      </c>
      <c r="E576" s="75" t="s">
        <v>1328</v>
      </c>
    </row>
    <row r="577" spans="1:5" x14ac:dyDescent="0.25">
      <c r="A577" s="1" t="s">
        <v>359</v>
      </c>
      <c r="B577" s="2" t="s">
        <v>235</v>
      </c>
      <c r="C577" s="3" t="s">
        <v>202</v>
      </c>
      <c r="D577" s="4">
        <v>1404.67</v>
      </c>
      <c r="E577" s="75" t="s">
        <v>1328</v>
      </c>
    </row>
    <row r="578" spans="1:5" ht="26.25" x14ac:dyDescent="0.25">
      <c r="A578" s="1" t="s">
        <v>361</v>
      </c>
      <c r="B578" s="2" t="s">
        <v>129</v>
      </c>
      <c r="C578" s="3" t="s">
        <v>30</v>
      </c>
      <c r="D578" s="4">
        <v>2198.59</v>
      </c>
      <c r="E578" s="75" t="s">
        <v>1557</v>
      </c>
    </row>
    <row r="579" spans="1:5" ht="51.75" x14ac:dyDescent="0.25">
      <c r="A579" s="1" t="s">
        <v>362</v>
      </c>
      <c r="B579" s="2" t="s">
        <v>180</v>
      </c>
      <c r="C579" s="3" t="s">
        <v>363</v>
      </c>
      <c r="D579" s="4">
        <v>5087.0600000000004</v>
      </c>
      <c r="E579" s="75" t="s">
        <v>1558</v>
      </c>
    </row>
    <row r="580" spans="1:5" ht="47.25" customHeight="1" x14ac:dyDescent="0.25">
      <c r="A580" s="1" t="s">
        <v>357</v>
      </c>
      <c r="B580" s="2" t="s">
        <v>16</v>
      </c>
      <c r="C580" s="3" t="s">
        <v>19</v>
      </c>
      <c r="D580" s="4">
        <v>414.11</v>
      </c>
      <c r="E580" s="76" t="s">
        <v>1556</v>
      </c>
    </row>
    <row r="581" spans="1:5" ht="39" x14ac:dyDescent="0.25">
      <c r="A581" s="1" t="s">
        <v>2527</v>
      </c>
      <c r="B581" s="2" t="s">
        <v>22</v>
      </c>
      <c r="C581" s="3" t="s">
        <v>19</v>
      </c>
      <c r="D581" s="4">
        <v>1275.99</v>
      </c>
      <c r="E581" s="75" t="s">
        <v>1559</v>
      </c>
    </row>
    <row r="582" spans="1:5" ht="39" x14ac:dyDescent="0.25">
      <c r="A582" s="1" t="s">
        <v>2528</v>
      </c>
      <c r="B582" s="2" t="s">
        <v>296</v>
      </c>
      <c r="C582" s="3" t="s">
        <v>19</v>
      </c>
      <c r="D582" s="4">
        <v>1179.8499999999999</v>
      </c>
      <c r="E582" s="75" t="s">
        <v>1369</v>
      </c>
    </row>
    <row r="583" spans="1:5" ht="39" x14ac:dyDescent="0.25">
      <c r="A583" s="1" t="s">
        <v>2528</v>
      </c>
      <c r="B583" s="2" t="s">
        <v>254</v>
      </c>
      <c r="C583" s="3" t="s">
        <v>19</v>
      </c>
      <c r="D583" s="4">
        <v>1179.8499999999999</v>
      </c>
      <c r="E583" s="75" t="s">
        <v>1369</v>
      </c>
    </row>
    <row r="584" spans="1:5" ht="39" x14ac:dyDescent="0.25">
      <c r="A584" s="1" t="s">
        <v>2528</v>
      </c>
      <c r="B584" s="2" t="s">
        <v>187</v>
      </c>
      <c r="C584" s="3" t="s">
        <v>19</v>
      </c>
      <c r="D584" s="4">
        <v>1179.8499999999999</v>
      </c>
      <c r="E584" s="75" t="s">
        <v>1369</v>
      </c>
    </row>
    <row r="585" spans="1:5" ht="51.75" x14ac:dyDescent="0.25">
      <c r="A585" s="1" t="s">
        <v>364</v>
      </c>
      <c r="B585" s="2" t="s">
        <v>44</v>
      </c>
      <c r="C585" s="3" t="s">
        <v>159</v>
      </c>
      <c r="D585" s="4">
        <v>3053.76</v>
      </c>
      <c r="E585" s="75" t="s">
        <v>1348</v>
      </c>
    </row>
    <row r="586" spans="1:5" ht="39" x14ac:dyDescent="0.25">
      <c r="A586" s="1" t="s">
        <v>2528</v>
      </c>
      <c r="B586" s="2" t="s">
        <v>11</v>
      </c>
      <c r="C586" s="3" t="s">
        <v>365</v>
      </c>
      <c r="D586" s="4">
        <v>5486.34</v>
      </c>
      <c r="E586" s="75" t="s">
        <v>1560</v>
      </c>
    </row>
    <row r="587" spans="1:5" ht="39" x14ac:dyDescent="0.25">
      <c r="A587" s="1" t="s">
        <v>366</v>
      </c>
      <c r="B587" s="2" t="s">
        <v>12</v>
      </c>
      <c r="C587" s="3" t="s">
        <v>367</v>
      </c>
      <c r="D587" s="4">
        <v>2033.88</v>
      </c>
      <c r="E587" s="75" t="s">
        <v>1561</v>
      </c>
    </row>
    <row r="588" spans="1:5" ht="51.75" x14ac:dyDescent="0.25">
      <c r="A588" s="1" t="s">
        <v>364</v>
      </c>
      <c r="B588" s="2" t="s">
        <v>147</v>
      </c>
      <c r="C588" s="3" t="s">
        <v>64</v>
      </c>
      <c r="D588" s="4">
        <v>1242.52</v>
      </c>
      <c r="E588" s="75" t="s">
        <v>1562</v>
      </c>
    </row>
    <row r="589" spans="1:5" ht="26.25" x14ac:dyDescent="0.25">
      <c r="A589" s="1" t="s">
        <v>2529</v>
      </c>
      <c r="B589" s="2" t="s">
        <v>11</v>
      </c>
      <c r="C589" s="3" t="s">
        <v>64</v>
      </c>
      <c r="D589" s="4">
        <v>3487.3899999999994</v>
      </c>
      <c r="E589" s="75" t="s">
        <v>1349</v>
      </c>
    </row>
    <row r="590" spans="1:5" ht="26.25" x14ac:dyDescent="0.25">
      <c r="A590" s="1" t="s">
        <v>2529</v>
      </c>
      <c r="B590" s="2" t="s">
        <v>44</v>
      </c>
      <c r="C590" s="3" t="s">
        <v>64</v>
      </c>
      <c r="D590" s="4">
        <v>3870.41</v>
      </c>
      <c r="E590" s="75" t="s">
        <v>1349</v>
      </c>
    </row>
    <row r="591" spans="1:5" ht="39" x14ac:dyDescent="0.25">
      <c r="A591" s="1" t="s">
        <v>2528</v>
      </c>
      <c r="B591" s="2" t="s">
        <v>368</v>
      </c>
      <c r="C591" s="3" t="s">
        <v>365</v>
      </c>
      <c r="D591" s="4">
        <v>2804.5</v>
      </c>
      <c r="E591" s="75" t="s">
        <v>1560</v>
      </c>
    </row>
    <row r="592" spans="1:5" x14ac:dyDescent="0.25">
      <c r="A592" s="1" t="s">
        <v>2530</v>
      </c>
      <c r="B592" s="2" t="s">
        <v>24</v>
      </c>
      <c r="C592" s="3" t="s">
        <v>369</v>
      </c>
      <c r="D592" s="4">
        <v>552.73</v>
      </c>
      <c r="E592" s="75" t="s">
        <v>1563</v>
      </c>
    </row>
    <row r="593" spans="1:8" ht="26.25" x14ac:dyDescent="0.25">
      <c r="A593" s="1" t="s">
        <v>2531</v>
      </c>
      <c r="B593" s="2" t="s">
        <v>24</v>
      </c>
      <c r="C593" s="3" t="s">
        <v>30</v>
      </c>
      <c r="D593" s="4">
        <v>3250.48</v>
      </c>
      <c r="E593" s="75" t="s">
        <v>1564</v>
      </c>
    </row>
    <row r="594" spans="1:8" x14ac:dyDescent="0.25">
      <c r="A594" s="1" t="s">
        <v>2532</v>
      </c>
      <c r="B594" s="2" t="s">
        <v>36</v>
      </c>
      <c r="C594" s="3" t="s">
        <v>81</v>
      </c>
      <c r="D594" s="4">
        <v>801.85</v>
      </c>
      <c r="E594" s="75" t="s">
        <v>1565</v>
      </c>
      <c r="H594" s="65"/>
    </row>
    <row r="595" spans="1:8" x14ac:dyDescent="0.25">
      <c r="A595" s="1" t="s">
        <v>2532</v>
      </c>
      <c r="B595" s="2" t="s">
        <v>156</v>
      </c>
      <c r="C595" s="3" t="s">
        <v>81</v>
      </c>
      <c r="D595" s="4">
        <v>801.85</v>
      </c>
      <c r="E595" s="75" t="s">
        <v>1565</v>
      </c>
    </row>
    <row r="596" spans="1:8" ht="51.75" x14ac:dyDescent="0.25">
      <c r="A596" s="1" t="s">
        <v>2533</v>
      </c>
      <c r="B596" s="2" t="s">
        <v>29</v>
      </c>
      <c r="C596" s="3" t="s">
        <v>30</v>
      </c>
      <c r="D596" s="4">
        <v>4328.2300000000005</v>
      </c>
      <c r="E596" s="75" t="s">
        <v>1566</v>
      </c>
    </row>
    <row r="597" spans="1:8" ht="39" x14ac:dyDescent="0.25">
      <c r="A597" s="1" t="s">
        <v>2534</v>
      </c>
      <c r="B597" s="2" t="s">
        <v>29</v>
      </c>
      <c r="C597" s="3" t="s">
        <v>7</v>
      </c>
      <c r="D597" s="4">
        <v>4291.3599999999997</v>
      </c>
      <c r="E597" s="75" t="s">
        <v>1464</v>
      </c>
    </row>
    <row r="598" spans="1:8" ht="39" x14ac:dyDescent="0.25">
      <c r="A598" s="1" t="s">
        <v>2535</v>
      </c>
      <c r="B598" s="2" t="s">
        <v>130</v>
      </c>
      <c r="C598" s="3" t="s">
        <v>370</v>
      </c>
      <c r="D598" s="4">
        <v>380.98</v>
      </c>
      <c r="E598" s="75" t="s">
        <v>1567</v>
      </c>
    </row>
    <row r="599" spans="1:8" x14ac:dyDescent="0.25">
      <c r="A599" s="1" t="s">
        <v>2529</v>
      </c>
      <c r="B599" s="2" t="s">
        <v>53</v>
      </c>
      <c r="C599" s="3" t="s">
        <v>33</v>
      </c>
      <c r="D599" s="4">
        <v>4456.54</v>
      </c>
      <c r="E599" s="75" t="s">
        <v>1328</v>
      </c>
    </row>
    <row r="600" spans="1:8" x14ac:dyDescent="0.25">
      <c r="A600" s="1" t="s">
        <v>2529</v>
      </c>
      <c r="B600" s="2" t="s">
        <v>47</v>
      </c>
      <c r="C600" s="3" t="s">
        <v>33</v>
      </c>
      <c r="D600" s="4">
        <v>3677.6499999999996</v>
      </c>
      <c r="E600" s="75" t="s">
        <v>1328</v>
      </c>
    </row>
    <row r="601" spans="1:8" x14ac:dyDescent="0.25">
      <c r="A601" s="1" t="s">
        <v>2529</v>
      </c>
      <c r="B601" s="2" t="s">
        <v>13</v>
      </c>
      <c r="C601" s="3" t="s">
        <v>33</v>
      </c>
      <c r="D601" s="4">
        <v>2311.33</v>
      </c>
      <c r="E601" s="75" t="s">
        <v>1328</v>
      </c>
    </row>
    <row r="602" spans="1:8" x14ac:dyDescent="0.25">
      <c r="A602" s="1" t="s">
        <v>2529</v>
      </c>
      <c r="B602" s="2" t="s">
        <v>16</v>
      </c>
      <c r="C602" s="3" t="s">
        <v>33</v>
      </c>
      <c r="D602" s="4">
        <v>3608.13</v>
      </c>
      <c r="E602" s="75" t="s">
        <v>1328</v>
      </c>
    </row>
    <row r="603" spans="1:8" x14ac:dyDescent="0.25">
      <c r="A603" s="1" t="s">
        <v>2529</v>
      </c>
      <c r="B603" s="2" t="s">
        <v>150</v>
      </c>
      <c r="C603" s="3" t="s">
        <v>33</v>
      </c>
      <c r="D603" s="4">
        <v>2311.33</v>
      </c>
      <c r="E603" s="75" t="s">
        <v>1328</v>
      </c>
    </row>
    <row r="604" spans="1:8" ht="105" customHeight="1" x14ac:dyDescent="0.25">
      <c r="A604" s="1" t="s">
        <v>2533</v>
      </c>
      <c r="B604" s="2" t="s">
        <v>12</v>
      </c>
      <c r="C604" s="3" t="s">
        <v>52</v>
      </c>
      <c r="D604" s="4">
        <v>3351.76</v>
      </c>
      <c r="E604" s="76" t="s">
        <v>1568</v>
      </c>
    </row>
    <row r="605" spans="1:8" ht="51.75" x14ac:dyDescent="0.25">
      <c r="A605" s="1" t="s">
        <v>2536</v>
      </c>
      <c r="B605" s="2" t="s">
        <v>254</v>
      </c>
      <c r="C605" s="3" t="s">
        <v>52</v>
      </c>
      <c r="D605" s="4">
        <v>2482.2200000000003</v>
      </c>
      <c r="E605" s="75" t="s">
        <v>1569</v>
      </c>
    </row>
    <row r="606" spans="1:8" ht="51.75" x14ac:dyDescent="0.25">
      <c r="A606" s="1" t="s">
        <v>2536</v>
      </c>
      <c r="B606" s="2" t="s">
        <v>59</v>
      </c>
      <c r="C606" s="3" t="s">
        <v>52</v>
      </c>
      <c r="D606" s="4">
        <v>2482.2200000000003</v>
      </c>
      <c r="E606" s="75" t="s">
        <v>1569</v>
      </c>
    </row>
    <row r="607" spans="1:8" ht="51.75" x14ac:dyDescent="0.25">
      <c r="A607" s="1" t="s">
        <v>2536</v>
      </c>
      <c r="B607" s="2" t="s">
        <v>217</v>
      </c>
      <c r="C607" s="3" t="s">
        <v>52</v>
      </c>
      <c r="D607" s="4">
        <v>2996.31</v>
      </c>
      <c r="E607" s="75" t="s">
        <v>1569</v>
      </c>
    </row>
    <row r="608" spans="1:8" ht="51.75" x14ac:dyDescent="0.25">
      <c r="A608" s="1" t="s">
        <v>2537</v>
      </c>
      <c r="B608" s="2" t="s">
        <v>111</v>
      </c>
      <c r="C608" s="3" t="s">
        <v>335</v>
      </c>
      <c r="D608" s="4">
        <v>365.65</v>
      </c>
      <c r="E608" s="75" t="s">
        <v>1570</v>
      </c>
    </row>
    <row r="609" spans="1:5" ht="90" x14ac:dyDescent="0.25">
      <c r="A609" s="1" t="s">
        <v>2538</v>
      </c>
      <c r="B609" s="2" t="s">
        <v>26</v>
      </c>
      <c r="C609" s="3" t="s">
        <v>371</v>
      </c>
      <c r="D609" s="4">
        <v>4627.79</v>
      </c>
      <c r="E609" s="75" t="s">
        <v>1571</v>
      </c>
    </row>
    <row r="610" spans="1:5" ht="90" x14ac:dyDescent="0.25">
      <c r="A610" s="1" t="s">
        <v>2538</v>
      </c>
      <c r="B610" s="2" t="s">
        <v>147</v>
      </c>
      <c r="C610" s="3" t="s">
        <v>371</v>
      </c>
      <c r="D610" s="4">
        <v>4584.2</v>
      </c>
      <c r="E610" s="75" t="s">
        <v>1571</v>
      </c>
    </row>
    <row r="611" spans="1:5" ht="90" x14ac:dyDescent="0.25">
      <c r="A611" s="1" t="s">
        <v>2538</v>
      </c>
      <c r="B611" s="2" t="s">
        <v>325</v>
      </c>
      <c r="C611" s="3" t="s">
        <v>371</v>
      </c>
      <c r="D611" s="4">
        <v>4584.2</v>
      </c>
      <c r="E611" s="75" t="s">
        <v>1571</v>
      </c>
    </row>
    <row r="612" spans="1:5" ht="90" x14ac:dyDescent="0.25">
      <c r="A612" s="1" t="s">
        <v>2538</v>
      </c>
      <c r="B612" s="2" t="s">
        <v>36</v>
      </c>
      <c r="C612" s="3" t="s">
        <v>371</v>
      </c>
      <c r="D612" s="4">
        <v>4584.2</v>
      </c>
      <c r="E612" s="75" t="s">
        <v>1571</v>
      </c>
    </row>
    <row r="613" spans="1:5" ht="90" x14ac:dyDescent="0.25">
      <c r="A613" s="1" t="s">
        <v>2538</v>
      </c>
      <c r="B613" s="2" t="s">
        <v>156</v>
      </c>
      <c r="C613" s="3" t="s">
        <v>371</v>
      </c>
      <c r="D613" s="4">
        <v>4584.2</v>
      </c>
      <c r="E613" s="75" t="s">
        <v>1571</v>
      </c>
    </row>
    <row r="614" spans="1:5" ht="90" x14ac:dyDescent="0.25">
      <c r="A614" s="1" t="s">
        <v>2538</v>
      </c>
      <c r="B614" s="2" t="s">
        <v>35</v>
      </c>
      <c r="C614" s="3" t="s">
        <v>371</v>
      </c>
      <c r="D614" s="4">
        <v>4584.2</v>
      </c>
      <c r="E614" s="75" t="s">
        <v>1571</v>
      </c>
    </row>
    <row r="615" spans="1:5" ht="90" x14ac:dyDescent="0.25">
      <c r="A615" s="1" t="s">
        <v>2538</v>
      </c>
      <c r="B615" s="2" t="s">
        <v>86</v>
      </c>
      <c r="C615" s="3" t="s">
        <v>371</v>
      </c>
      <c r="D615" s="4">
        <v>4584.2</v>
      </c>
      <c r="E615" s="75" t="s">
        <v>1571</v>
      </c>
    </row>
    <row r="616" spans="1:5" ht="90" x14ac:dyDescent="0.25">
      <c r="A616" s="1" t="s">
        <v>2538</v>
      </c>
      <c r="B616" s="2" t="s">
        <v>103</v>
      </c>
      <c r="C616" s="3" t="s">
        <v>371</v>
      </c>
      <c r="D616" s="4">
        <v>4458.5</v>
      </c>
      <c r="E616" s="75" t="s">
        <v>1571</v>
      </c>
    </row>
    <row r="617" spans="1:5" ht="90" x14ac:dyDescent="0.25">
      <c r="A617" s="1" t="s">
        <v>2538</v>
      </c>
      <c r="B617" s="2" t="s">
        <v>109</v>
      </c>
      <c r="C617" s="3" t="s">
        <v>371</v>
      </c>
      <c r="D617" s="4">
        <v>1585.3999999999996</v>
      </c>
      <c r="E617" s="75" t="s">
        <v>1571</v>
      </c>
    </row>
    <row r="618" spans="1:5" ht="90" x14ac:dyDescent="0.25">
      <c r="A618" s="1" t="s">
        <v>2539</v>
      </c>
      <c r="B618" s="2" t="s">
        <v>85</v>
      </c>
      <c r="C618" s="3" t="s">
        <v>371</v>
      </c>
      <c r="D618" s="4">
        <v>3506.16</v>
      </c>
      <c r="E618" s="75" t="s">
        <v>1571</v>
      </c>
    </row>
    <row r="619" spans="1:5" x14ac:dyDescent="0.25">
      <c r="A619" s="1" t="s">
        <v>372</v>
      </c>
      <c r="B619" s="2" t="s">
        <v>61</v>
      </c>
      <c r="C619" s="3" t="s">
        <v>335</v>
      </c>
      <c r="D619" s="4">
        <v>1336.9</v>
      </c>
      <c r="E619" s="75" t="s">
        <v>1572</v>
      </c>
    </row>
    <row r="620" spans="1:5" x14ac:dyDescent="0.25">
      <c r="A620" s="1" t="s">
        <v>372</v>
      </c>
      <c r="B620" s="2" t="s">
        <v>62</v>
      </c>
      <c r="C620" s="3" t="s">
        <v>335</v>
      </c>
      <c r="D620" s="4">
        <v>1426.02</v>
      </c>
      <c r="E620" s="75" t="s">
        <v>1572</v>
      </c>
    </row>
    <row r="621" spans="1:5" ht="26.25" x14ac:dyDescent="0.25">
      <c r="A621" s="1" t="s">
        <v>2540</v>
      </c>
      <c r="B621" s="2" t="s">
        <v>47</v>
      </c>
      <c r="C621" s="3" t="s">
        <v>43</v>
      </c>
      <c r="D621" s="4">
        <v>2387.35</v>
      </c>
      <c r="E621" s="75" t="s">
        <v>1573</v>
      </c>
    </row>
    <row r="622" spans="1:5" ht="26.25" x14ac:dyDescent="0.25">
      <c r="A622" s="1" t="s">
        <v>2540</v>
      </c>
      <c r="B622" s="2" t="s">
        <v>16</v>
      </c>
      <c r="C622" s="3" t="s">
        <v>43</v>
      </c>
      <c r="D622" s="4">
        <v>2904.15</v>
      </c>
      <c r="E622" s="75" t="s">
        <v>1573</v>
      </c>
    </row>
    <row r="623" spans="1:5" ht="26.25" x14ac:dyDescent="0.25">
      <c r="A623" s="1" t="s">
        <v>373</v>
      </c>
      <c r="B623" s="2" t="s">
        <v>11</v>
      </c>
      <c r="C623" s="3" t="s">
        <v>43</v>
      </c>
      <c r="D623" s="4">
        <v>3390.25</v>
      </c>
      <c r="E623" s="75" t="s">
        <v>1573</v>
      </c>
    </row>
    <row r="624" spans="1:5" ht="26.25" x14ac:dyDescent="0.25">
      <c r="A624" s="1" t="s">
        <v>373</v>
      </c>
      <c r="B624" s="2" t="s">
        <v>213</v>
      </c>
      <c r="C624" s="3" t="s">
        <v>43</v>
      </c>
      <c r="D624" s="4">
        <v>1528.0600000000002</v>
      </c>
      <c r="E624" s="75" t="s">
        <v>1573</v>
      </c>
    </row>
    <row r="625" spans="1:5" ht="26.25" x14ac:dyDescent="0.25">
      <c r="A625" s="1" t="s">
        <v>374</v>
      </c>
      <c r="B625" s="2" t="s">
        <v>24</v>
      </c>
      <c r="C625" s="3" t="s">
        <v>7</v>
      </c>
      <c r="D625" s="4">
        <v>3301.59</v>
      </c>
      <c r="E625" s="75" t="s">
        <v>1397</v>
      </c>
    </row>
    <row r="626" spans="1:5" ht="26.25" x14ac:dyDescent="0.25">
      <c r="A626" s="1" t="s">
        <v>375</v>
      </c>
      <c r="B626" s="2" t="s">
        <v>35</v>
      </c>
      <c r="C626" s="3" t="s">
        <v>376</v>
      </c>
      <c r="D626" s="4">
        <v>3372.86</v>
      </c>
      <c r="E626" s="75" t="s">
        <v>1574</v>
      </c>
    </row>
    <row r="627" spans="1:5" ht="26.25" x14ac:dyDescent="0.25">
      <c r="A627" s="1" t="s">
        <v>375</v>
      </c>
      <c r="B627" s="2" t="s">
        <v>103</v>
      </c>
      <c r="C627" s="3" t="s">
        <v>376</v>
      </c>
      <c r="D627" s="4">
        <v>3372.86</v>
      </c>
      <c r="E627" s="75" t="s">
        <v>1574</v>
      </c>
    </row>
    <row r="628" spans="1:5" ht="26.25" x14ac:dyDescent="0.25">
      <c r="A628" s="1" t="s">
        <v>375</v>
      </c>
      <c r="B628" s="2" t="s">
        <v>377</v>
      </c>
      <c r="C628" s="3" t="s">
        <v>376</v>
      </c>
      <c r="D628" s="4">
        <v>3372.86</v>
      </c>
      <c r="E628" s="75" t="s">
        <v>1574</v>
      </c>
    </row>
    <row r="629" spans="1:5" ht="26.25" x14ac:dyDescent="0.25">
      <c r="A629" s="1" t="s">
        <v>375</v>
      </c>
      <c r="B629" s="2" t="s">
        <v>378</v>
      </c>
      <c r="C629" s="3" t="s">
        <v>376</v>
      </c>
      <c r="D629" s="4">
        <v>3372.86</v>
      </c>
      <c r="E629" s="75" t="s">
        <v>1574</v>
      </c>
    </row>
    <row r="630" spans="1:5" ht="26.25" x14ac:dyDescent="0.25">
      <c r="A630" s="1" t="s">
        <v>375</v>
      </c>
      <c r="B630" s="2" t="s">
        <v>379</v>
      </c>
      <c r="C630" s="3" t="s">
        <v>376</v>
      </c>
      <c r="D630" s="4">
        <v>3372.86</v>
      </c>
      <c r="E630" s="75" t="s">
        <v>1574</v>
      </c>
    </row>
    <row r="631" spans="1:5" x14ac:dyDescent="0.25">
      <c r="A631" s="1" t="s">
        <v>380</v>
      </c>
      <c r="B631" s="2" t="s">
        <v>53</v>
      </c>
      <c r="C631" s="3" t="s">
        <v>181</v>
      </c>
      <c r="D631" s="4">
        <v>5958.44</v>
      </c>
      <c r="E631" s="75" t="s">
        <v>1328</v>
      </c>
    </row>
    <row r="632" spans="1:5" x14ac:dyDescent="0.25">
      <c r="A632" s="1" t="s">
        <v>380</v>
      </c>
      <c r="B632" s="2" t="s">
        <v>124</v>
      </c>
      <c r="C632" s="3" t="s">
        <v>181</v>
      </c>
      <c r="D632" s="4">
        <v>3993.31</v>
      </c>
      <c r="E632" s="75" t="s">
        <v>1328</v>
      </c>
    </row>
    <row r="633" spans="1:5" x14ac:dyDescent="0.25">
      <c r="A633" s="1" t="s">
        <v>380</v>
      </c>
      <c r="B633" s="2" t="s">
        <v>144</v>
      </c>
      <c r="C633" s="3" t="s">
        <v>181</v>
      </c>
      <c r="D633" s="4">
        <v>3981.06</v>
      </c>
      <c r="E633" s="75" t="s">
        <v>1328</v>
      </c>
    </row>
    <row r="634" spans="1:5" x14ac:dyDescent="0.25">
      <c r="A634" s="1" t="s">
        <v>380</v>
      </c>
      <c r="B634" s="2" t="s">
        <v>203</v>
      </c>
      <c r="C634" s="3" t="s">
        <v>181</v>
      </c>
      <c r="D634" s="4">
        <v>3981.06</v>
      </c>
      <c r="E634" s="75" t="s">
        <v>1328</v>
      </c>
    </row>
    <row r="635" spans="1:5" x14ac:dyDescent="0.25">
      <c r="A635" s="1" t="s">
        <v>380</v>
      </c>
      <c r="B635" s="2" t="s">
        <v>360</v>
      </c>
      <c r="C635" s="3" t="s">
        <v>181</v>
      </c>
      <c r="D635" s="4">
        <v>4125.0599999999995</v>
      </c>
      <c r="E635" s="75" t="s">
        <v>1328</v>
      </c>
    </row>
    <row r="636" spans="1:5" x14ac:dyDescent="0.25">
      <c r="A636" s="1" t="s">
        <v>381</v>
      </c>
      <c r="B636" s="2" t="s">
        <v>47</v>
      </c>
      <c r="C636" s="3" t="s">
        <v>64</v>
      </c>
      <c r="D636" s="4">
        <v>3632.7799999999997</v>
      </c>
      <c r="E636" s="75" t="s">
        <v>1575</v>
      </c>
    </row>
    <row r="637" spans="1:5" ht="26.25" x14ac:dyDescent="0.25">
      <c r="A637" s="1" t="s">
        <v>382</v>
      </c>
      <c r="B637" s="2" t="s">
        <v>227</v>
      </c>
      <c r="C637" s="3" t="s">
        <v>154</v>
      </c>
      <c r="D637" s="4">
        <v>1844.16</v>
      </c>
      <c r="E637" s="75" t="s">
        <v>1576</v>
      </c>
    </row>
    <row r="638" spans="1:5" ht="39" x14ac:dyDescent="0.25">
      <c r="A638" s="1" t="s">
        <v>383</v>
      </c>
      <c r="B638" s="2" t="s">
        <v>40</v>
      </c>
      <c r="C638" s="3" t="s">
        <v>384</v>
      </c>
      <c r="D638" s="4">
        <v>744.3</v>
      </c>
      <c r="E638" s="75" t="s">
        <v>1577</v>
      </c>
    </row>
    <row r="639" spans="1:5" ht="39" x14ac:dyDescent="0.25">
      <c r="A639" s="1" t="s">
        <v>383</v>
      </c>
      <c r="B639" s="2" t="s">
        <v>130</v>
      </c>
      <c r="C639" s="3" t="s">
        <v>384</v>
      </c>
      <c r="D639" s="4">
        <v>719.49</v>
      </c>
      <c r="E639" s="75" t="s">
        <v>1577</v>
      </c>
    </row>
    <row r="640" spans="1:5" ht="33.75" customHeight="1" x14ac:dyDescent="0.25">
      <c r="A640" s="1" t="s">
        <v>385</v>
      </c>
      <c r="B640" s="2" t="s">
        <v>11</v>
      </c>
      <c r="C640" s="3" t="s">
        <v>192</v>
      </c>
      <c r="D640" s="4">
        <v>4084.58</v>
      </c>
      <c r="E640" s="76" t="s">
        <v>1368</v>
      </c>
    </row>
    <row r="641" spans="1:5" ht="33" customHeight="1" x14ac:dyDescent="0.25">
      <c r="A641" s="1" t="s">
        <v>385</v>
      </c>
      <c r="B641" s="2" t="s">
        <v>13</v>
      </c>
      <c r="C641" s="3" t="s">
        <v>192</v>
      </c>
      <c r="D641" s="4">
        <v>4054.09</v>
      </c>
      <c r="E641" s="76" t="s">
        <v>1368</v>
      </c>
    </row>
    <row r="642" spans="1:5" ht="33.75" customHeight="1" x14ac:dyDescent="0.25">
      <c r="A642" s="1" t="s">
        <v>385</v>
      </c>
      <c r="B642" s="2" t="s">
        <v>35</v>
      </c>
      <c r="C642" s="3" t="s">
        <v>192</v>
      </c>
      <c r="D642" s="4">
        <v>4054.09</v>
      </c>
      <c r="E642" s="76" t="s">
        <v>1368</v>
      </c>
    </row>
    <row r="643" spans="1:5" ht="33.75" customHeight="1" x14ac:dyDescent="0.25">
      <c r="A643" s="1" t="s">
        <v>385</v>
      </c>
      <c r="B643" s="2" t="s">
        <v>279</v>
      </c>
      <c r="C643" s="3" t="s">
        <v>192</v>
      </c>
      <c r="D643" s="4">
        <v>4054.09</v>
      </c>
      <c r="E643" s="76" t="s">
        <v>1368</v>
      </c>
    </row>
    <row r="644" spans="1:5" ht="26.25" x14ac:dyDescent="0.25">
      <c r="A644" s="1" t="s">
        <v>386</v>
      </c>
      <c r="B644" s="2" t="s">
        <v>56</v>
      </c>
      <c r="C644" s="3" t="s">
        <v>7</v>
      </c>
      <c r="D644" s="4">
        <v>3858.83</v>
      </c>
      <c r="E644" s="75" t="s">
        <v>1578</v>
      </c>
    </row>
    <row r="645" spans="1:5" ht="26.25" x14ac:dyDescent="0.25">
      <c r="A645" s="1" t="s">
        <v>386</v>
      </c>
      <c r="B645" s="2" t="s">
        <v>306</v>
      </c>
      <c r="C645" s="3" t="s">
        <v>7</v>
      </c>
      <c r="D645" s="4">
        <v>3858.83</v>
      </c>
      <c r="E645" s="75" t="s">
        <v>1578</v>
      </c>
    </row>
    <row r="647" spans="1:5" ht="209.25" customHeight="1" x14ac:dyDescent="0.25">
      <c r="A647" s="112" t="s">
        <v>416</v>
      </c>
      <c r="B647" s="112"/>
      <c r="C647" s="112"/>
      <c r="D647" s="112"/>
    </row>
    <row r="1181" spans="2:2" x14ac:dyDescent="0.25">
      <c r="B1181" s="11"/>
    </row>
  </sheetData>
  <mergeCells count="7">
    <mergeCell ref="E2:E3"/>
    <mergeCell ref="A647:D647"/>
    <mergeCell ref="A1:D1"/>
    <mergeCell ref="A2:A3"/>
    <mergeCell ref="B2:B3"/>
    <mergeCell ref="C2:C3"/>
    <mergeCell ref="D2:D3"/>
  </mergeCells>
  <pageMargins left="0.2" right="0.2" top="0.2" bottom="0.2" header="0.21" footer="0.2"/>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topLeftCell="A67" zoomScaleNormal="100" workbookViewId="0">
      <selection activeCell="F2" sqref="F2:F3"/>
    </sheetView>
  </sheetViews>
  <sheetFormatPr defaultRowHeight="15" x14ac:dyDescent="0.2"/>
  <cols>
    <col min="1" max="1" width="17" style="50" customWidth="1"/>
    <col min="2" max="2" width="21.5703125" style="50" customWidth="1"/>
    <col min="3" max="3" width="22" style="50" customWidth="1"/>
    <col min="4" max="4" width="17" style="50" customWidth="1"/>
    <col min="5" max="5" width="19.7109375" style="50" customWidth="1"/>
    <col min="6" max="6" width="100.28515625" style="98" customWidth="1"/>
    <col min="7" max="16384" width="9.140625" style="50"/>
  </cols>
  <sheetData>
    <row r="1" spans="1:6" ht="60" customHeight="1" x14ac:dyDescent="0.2">
      <c r="A1" s="133" t="s">
        <v>1103</v>
      </c>
      <c r="B1" s="139"/>
      <c r="C1" s="139"/>
      <c r="D1" s="139"/>
      <c r="E1" s="139"/>
    </row>
    <row r="2" spans="1:6" ht="34.5" customHeight="1" x14ac:dyDescent="0.2">
      <c r="A2" s="134" t="s">
        <v>1</v>
      </c>
      <c r="B2" s="134" t="s">
        <v>2</v>
      </c>
      <c r="C2" s="134" t="s">
        <v>3</v>
      </c>
      <c r="D2" s="140" t="s">
        <v>418</v>
      </c>
      <c r="E2" s="136" t="s">
        <v>976</v>
      </c>
      <c r="F2" s="138" t="s">
        <v>1316</v>
      </c>
    </row>
    <row r="3" spans="1:6" ht="34.5" customHeight="1" x14ac:dyDescent="0.2">
      <c r="A3" s="135"/>
      <c r="B3" s="135"/>
      <c r="C3" s="135"/>
      <c r="D3" s="141"/>
      <c r="E3" s="137"/>
      <c r="F3" s="138"/>
    </row>
    <row r="4" spans="1:6" ht="45" x14ac:dyDescent="0.3">
      <c r="A4" s="45" t="s">
        <v>795</v>
      </c>
      <c r="B4" s="46" t="s">
        <v>1104</v>
      </c>
      <c r="C4" s="46" t="s">
        <v>950</v>
      </c>
      <c r="D4" s="51">
        <v>230</v>
      </c>
      <c r="E4" s="48"/>
      <c r="F4" s="93" t="s">
        <v>2247</v>
      </c>
    </row>
    <row r="5" spans="1:6" ht="45" x14ac:dyDescent="0.3">
      <c r="A5" s="45" t="s">
        <v>795</v>
      </c>
      <c r="B5" s="46" t="s">
        <v>320</v>
      </c>
      <c r="C5" s="46" t="s">
        <v>950</v>
      </c>
      <c r="D5" s="51">
        <v>30</v>
      </c>
      <c r="E5" s="48"/>
      <c r="F5" s="93" t="s">
        <v>2247</v>
      </c>
    </row>
    <row r="6" spans="1:6" ht="45" x14ac:dyDescent="0.3">
      <c r="A6" s="45" t="s">
        <v>795</v>
      </c>
      <c r="B6" s="46" t="s">
        <v>1105</v>
      </c>
      <c r="C6" s="46" t="s">
        <v>950</v>
      </c>
      <c r="D6" s="51">
        <v>230</v>
      </c>
      <c r="E6" s="48"/>
      <c r="F6" s="93" t="s">
        <v>2247</v>
      </c>
    </row>
    <row r="7" spans="1:6" ht="45" x14ac:dyDescent="0.3">
      <c r="A7" s="45" t="s">
        <v>795</v>
      </c>
      <c r="B7" s="46" t="s">
        <v>871</v>
      </c>
      <c r="C7" s="46" t="s">
        <v>950</v>
      </c>
      <c r="D7" s="51">
        <v>230</v>
      </c>
      <c r="E7" s="48"/>
      <c r="F7" s="93" t="s">
        <v>2247</v>
      </c>
    </row>
    <row r="8" spans="1:6" ht="45" x14ac:dyDescent="0.3">
      <c r="A8" s="45" t="s">
        <v>795</v>
      </c>
      <c r="B8" s="46" t="s">
        <v>1106</v>
      </c>
      <c r="C8" s="46" t="s">
        <v>950</v>
      </c>
      <c r="D8" s="51">
        <v>230</v>
      </c>
      <c r="E8" s="48"/>
      <c r="F8" s="93" t="s">
        <v>2247</v>
      </c>
    </row>
    <row r="9" spans="1:6" ht="18" x14ac:dyDescent="0.3">
      <c r="A9" s="45" t="s">
        <v>214</v>
      </c>
      <c r="B9" s="46" t="s">
        <v>1047</v>
      </c>
      <c r="C9" s="46" t="s">
        <v>1107</v>
      </c>
      <c r="D9" s="47">
        <v>399</v>
      </c>
      <c r="E9" s="48"/>
      <c r="F9" s="93" t="s">
        <v>2248</v>
      </c>
    </row>
    <row r="10" spans="1:6" ht="18" x14ac:dyDescent="0.3">
      <c r="A10" s="45" t="s">
        <v>214</v>
      </c>
      <c r="B10" s="46" t="s">
        <v>75</v>
      </c>
      <c r="C10" s="46" t="s">
        <v>1107</v>
      </c>
      <c r="D10" s="51">
        <v>591</v>
      </c>
      <c r="E10" s="48"/>
      <c r="F10" s="93" t="s">
        <v>2248</v>
      </c>
    </row>
    <row r="11" spans="1:6" ht="18" x14ac:dyDescent="0.3">
      <c r="A11" s="45" t="s">
        <v>1108</v>
      </c>
      <c r="B11" s="46" t="s">
        <v>1083</v>
      </c>
      <c r="C11" s="46" t="s">
        <v>1107</v>
      </c>
      <c r="D11" s="51">
        <v>384</v>
      </c>
      <c r="E11" s="48"/>
      <c r="F11" s="93" t="s">
        <v>2248</v>
      </c>
    </row>
    <row r="12" spans="1:6" ht="18" x14ac:dyDescent="0.3">
      <c r="A12" s="45" t="s">
        <v>214</v>
      </c>
      <c r="B12" s="46" t="s">
        <v>152</v>
      </c>
      <c r="C12" s="46" t="s">
        <v>1107</v>
      </c>
      <c r="D12" s="47">
        <v>399</v>
      </c>
      <c r="E12" s="48"/>
      <c r="F12" s="93" t="s">
        <v>2248</v>
      </c>
    </row>
    <row r="13" spans="1:6" ht="18" x14ac:dyDescent="0.3">
      <c r="A13" s="45" t="s">
        <v>214</v>
      </c>
      <c r="B13" s="46" t="s">
        <v>1056</v>
      </c>
      <c r="C13" s="46" t="s">
        <v>1107</v>
      </c>
      <c r="D13" s="51">
        <v>591</v>
      </c>
      <c r="E13" s="48"/>
      <c r="F13" s="93" t="s">
        <v>2248</v>
      </c>
    </row>
    <row r="14" spans="1:6" ht="45" x14ac:dyDescent="0.3">
      <c r="A14" s="45" t="s">
        <v>1109</v>
      </c>
      <c r="B14" s="46" t="s">
        <v>1104</v>
      </c>
      <c r="C14" s="46" t="s">
        <v>1110</v>
      </c>
      <c r="D14" s="51">
        <v>660</v>
      </c>
      <c r="E14" s="48"/>
      <c r="F14" s="93" t="s">
        <v>2249</v>
      </c>
    </row>
    <row r="15" spans="1:6" ht="45" x14ac:dyDescent="0.3">
      <c r="A15" s="45" t="s">
        <v>813</v>
      </c>
      <c r="B15" s="46" t="s">
        <v>1083</v>
      </c>
      <c r="C15" s="46" t="s">
        <v>1111</v>
      </c>
      <c r="D15" s="51">
        <v>399</v>
      </c>
      <c r="E15" s="48"/>
      <c r="F15" s="93" t="s">
        <v>2250</v>
      </c>
    </row>
    <row r="16" spans="1:6" ht="45" x14ac:dyDescent="0.3">
      <c r="A16" s="45" t="s">
        <v>813</v>
      </c>
      <c r="B16" s="46" t="s">
        <v>1112</v>
      </c>
      <c r="C16" s="46" t="s">
        <v>1111</v>
      </c>
      <c r="D16" s="51">
        <v>445</v>
      </c>
      <c r="E16" s="48"/>
      <c r="F16" s="93" t="s">
        <v>2250</v>
      </c>
    </row>
    <row r="17" spans="1:6" ht="45" x14ac:dyDescent="0.3">
      <c r="A17" s="45" t="s">
        <v>813</v>
      </c>
      <c r="B17" s="46" t="s">
        <v>1113</v>
      </c>
      <c r="C17" s="46" t="s">
        <v>1111</v>
      </c>
      <c r="D17" s="51">
        <v>445</v>
      </c>
      <c r="E17" s="48"/>
      <c r="F17" s="93" t="s">
        <v>2250</v>
      </c>
    </row>
    <row r="18" spans="1:6" ht="45" x14ac:dyDescent="0.3">
      <c r="A18" s="45" t="s">
        <v>813</v>
      </c>
      <c r="B18" s="46" t="s">
        <v>1114</v>
      </c>
      <c r="C18" s="46" t="s">
        <v>1111</v>
      </c>
      <c r="D18" s="51">
        <v>445</v>
      </c>
      <c r="E18" s="48"/>
      <c r="F18" s="93" t="s">
        <v>2250</v>
      </c>
    </row>
    <row r="19" spans="1:6" ht="45" x14ac:dyDescent="0.3">
      <c r="A19" s="45" t="s">
        <v>813</v>
      </c>
      <c r="B19" s="46" t="s">
        <v>1115</v>
      </c>
      <c r="C19" s="46" t="s">
        <v>1111</v>
      </c>
      <c r="D19" s="51">
        <v>45</v>
      </c>
      <c r="E19" s="48"/>
      <c r="F19" s="93" t="s">
        <v>2250</v>
      </c>
    </row>
    <row r="20" spans="1:6" ht="45" x14ac:dyDescent="0.3">
      <c r="A20" s="45" t="s">
        <v>813</v>
      </c>
      <c r="B20" s="46" t="s">
        <v>1116</v>
      </c>
      <c r="C20" s="46" t="s">
        <v>1111</v>
      </c>
      <c r="D20" s="51">
        <v>445</v>
      </c>
      <c r="E20" s="48"/>
      <c r="F20" s="93" t="s">
        <v>2250</v>
      </c>
    </row>
    <row r="21" spans="1:6" ht="30" x14ac:dyDescent="0.3">
      <c r="A21" s="45" t="s">
        <v>1117</v>
      </c>
      <c r="B21" s="46" t="s">
        <v>1022</v>
      </c>
      <c r="C21" s="46" t="s">
        <v>716</v>
      </c>
      <c r="D21" s="51">
        <v>0</v>
      </c>
      <c r="E21" s="48" t="s">
        <v>426</v>
      </c>
      <c r="F21" s="93" t="s">
        <v>2251</v>
      </c>
    </row>
    <row r="22" spans="1:6" ht="30" x14ac:dyDescent="0.3">
      <c r="A22" s="45">
        <v>21.05</v>
      </c>
      <c r="B22" s="46" t="s">
        <v>1017</v>
      </c>
      <c r="C22" s="46" t="s">
        <v>1118</v>
      </c>
      <c r="D22" s="47">
        <v>0</v>
      </c>
      <c r="E22" s="48" t="s">
        <v>426</v>
      </c>
      <c r="F22" s="93" t="s">
        <v>2251</v>
      </c>
    </row>
    <row r="23" spans="1:6" ht="30" x14ac:dyDescent="0.3">
      <c r="A23" s="45" t="s">
        <v>841</v>
      </c>
      <c r="B23" s="46" t="s">
        <v>180</v>
      </c>
      <c r="C23" s="46" t="s">
        <v>1119</v>
      </c>
      <c r="D23" s="51">
        <v>811.78</v>
      </c>
      <c r="E23" s="48"/>
      <c r="F23" s="93" t="s">
        <v>2252</v>
      </c>
    </row>
    <row r="24" spans="1:6" ht="30" x14ac:dyDescent="0.3">
      <c r="A24" s="45" t="s">
        <v>841</v>
      </c>
      <c r="B24" s="46" t="s">
        <v>1120</v>
      </c>
      <c r="C24" s="46" t="s">
        <v>1119</v>
      </c>
      <c r="D24" s="51">
        <v>811.78</v>
      </c>
      <c r="E24" s="48"/>
      <c r="F24" s="93" t="s">
        <v>2252</v>
      </c>
    </row>
    <row r="25" spans="1:6" ht="30" x14ac:dyDescent="0.3">
      <c r="A25" s="45" t="s">
        <v>841</v>
      </c>
      <c r="B25" s="46" t="s">
        <v>1121</v>
      </c>
      <c r="C25" s="46" t="s">
        <v>1119</v>
      </c>
      <c r="D25" s="51">
        <v>811.78</v>
      </c>
      <c r="E25" s="48"/>
      <c r="F25" s="93" t="s">
        <v>2252</v>
      </c>
    </row>
    <row r="26" spans="1:6" ht="30" x14ac:dyDescent="0.3">
      <c r="A26" s="45" t="s">
        <v>841</v>
      </c>
      <c r="B26" s="46" t="s">
        <v>264</v>
      </c>
      <c r="C26" s="46" t="s">
        <v>1119</v>
      </c>
      <c r="D26" s="51">
        <v>811.78</v>
      </c>
      <c r="E26" s="48"/>
      <c r="F26" s="93" t="s">
        <v>2252</v>
      </c>
    </row>
    <row r="27" spans="1:6" ht="30" x14ac:dyDescent="0.3">
      <c r="A27" s="45" t="s">
        <v>841</v>
      </c>
      <c r="B27" s="46" t="s">
        <v>1122</v>
      </c>
      <c r="C27" s="46" t="s">
        <v>1119</v>
      </c>
      <c r="D27" s="51">
        <v>811.78</v>
      </c>
      <c r="E27" s="48"/>
      <c r="F27" s="93" t="s">
        <v>2252</v>
      </c>
    </row>
    <row r="28" spans="1:6" ht="30" x14ac:dyDescent="0.3">
      <c r="A28" s="45" t="s">
        <v>841</v>
      </c>
      <c r="B28" s="46" t="s">
        <v>1123</v>
      </c>
      <c r="C28" s="46" t="s">
        <v>1119</v>
      </c>
      <c r="D28" s="51">
        <v>811.78</v>
      </c>
      <c r="E28" s="48"/>
      <c r="F28" s="93" t="s">
        <v>2252</v>
      </c>
    </row>
    <row r="29" spans="1:6" ht="30" x14ac:dyDescent="0.3">
      <c r="A29" s="45" t="s">
        <v>841</v>
      </c>
      <c r="B29" s="46" t="s">
        <v>1124</v>
      </c>
      <c r="C29" s="46" t="s">
        <v>1119</v>
      </c>
      <c r="D29" s="51">
        <v>811.78</v>
      </c>
      <c r="E29" s="48"/>
      <c r="F29" s="93" t="s">
        <v>2252</v>
      </c>
    </row>
    <row r="30" spans="1:6" ht="45" x14ac:dyDescent="0.3">
      <c r="A30" s="45" t="s">
        <v>1125</v>
      </c>
      <c r="B30" s="46" t="s">
        <v>1104</v>
      </c>
      <c r="C30" s="46" t="s">
        <v>1126</v>
      </c>
      <c r="D30" s="51">
        <v>265</v>
      </c>
      <c r="E30" s="48"/>
      <c r="F30" s="93" t="s">
        <v>2253</v>
      </c>
    </row>
    <row r="31" spans="1:6" ht="45" x14ac:dyDescent="0.3">
      <c r="A31" s="45" t="s">
        <v>1125</v>
      </c>
      <c r="B31" s="46" t="s">
        <v>1039</v>
      </c>
      <c r="C31" s="46" t="s">
        <v>1126</v>
      </c>
      <c r="D31" s="51">
        <v>265</v>
      </c>
      <c r="E31" s="48"/>
      <c r="F31" s="93" t="s">
        <v>2253</v>
      </c>
    </row>
    <row r="32" spans="1:6" ht="45" x14ac:dyDescent="0.3">
      <c r="A32" s="45" t="s">
        <v>1125</v>
      </c>
      <c r="B32" s="46" t="s">
        <v>1112</v>
      </c>
      <c r="C32" s="46" t="s">
        <v>1126</v>
      </c>
      <c r="D32" s="51">
        <v>265</v>
      </c>
      <c r="E32" s="48"/>
      <c r="F32" s="93" t="s">
        <v>2253</v>
      </c>
    </row>
    <row r="33" spans="1:6" ht="45" x14ac:dyDescent="0.3">
      <c r="A33" s="45" t="s">
        <v>1125</v>
      </c>
      <c r="B33" s="46" t="s">
        <v>1127</v>
      </c>
      <c r="C33" s="46" t="s">
        <v>1126</v>
      </c>
      <c r="D33" s="51">
        <v>265</v>
      </c>
      <c r="E33" s="48"/>
      <c r="F33" s="93" t="s">
        <v>2253</v>
      </c>
    </row>
    <row r="34" spans="1:6" ht="30" x14ac:dyDescent="0.3">
      <c r="A34" s="45" t="s">
        <v>1125</v>
      </c>
      <c r="B34" s="46" t="s">
        <v>85</v>
      </c>
      <c r="C34" s="46" t="s">
        <v>1126</v>
      </c>
      <c r="D34" s="51">
        <v>265</v>
      </c>
      <c r="E34" s="48"/>
      <c r="F34" s="93" t="s">
        <v>2254</v>
      </c>
    </row>
    <row r="35" spans="1:6" ht="45" x14ac:dyDescent="0.3">
      <c r="A35" s="45" t="s">
        <v>2768</v>
      </c>
      <c r="B35" s="46" t="s">
        <v>1083</v>
      </c>
      <c r="C35" s="46" t="s">
        <v>1128</v>
      </c>
      <c r="D35" s="51">
        <v>445</v>
      </c>
      <c r="E35" s="48"/>
      <c r="F35" s="93" t="s">
        <v>2253</v>
      </c>
    </row>
    <row r="36" spans="1:6" ht="45" x14ac:dyDescent="0.3">
      <c r="A36" s="45" t="s">
        <v>2768</v>
      </c>
      <c r="B36" s="46" t="s">
        <v>1112</v>
      </c>
      <c r="C36" s="46" t="s">
        <v>1128</v>
      </c>
      <c r="D36" s="51">
        <v>445</v>
      </c>
      <c r="E36" s="48"/>
      <c r="F36" s="93" t="s">
        <v>2253</v>
      </c>
    </row>
    <row r="37" spans="1:6" ht="45" x14ac:dyDescent="0.3">
      <c r="A37" s="45" t="s">
        <v>2768</v>
      </c>
      <c r="B37" s="46" t="s">
        <v>1127</v>
      </c>
      <c r="C37" s="46" t="s">
        <v>1128</v>
      </c>
      <c r="D37" s="51">
        <v>130</v>
      </c>
      <c r="E37" s="48"/>
      <c r="F37" s="93" t="s">
        <v>2253</v>
      </c>
    </row>
    <row r="38" spans="1:6" ht="45" x14ac:dyDescent="0.3">
      <c r="A38" s="45" t="s">
        <v>2768</v>
      </c>
      <c r="B38" s="46" t="s">
        <v>1039</v>
      </c>
      <c r="C38" s="46" t="s">
        <v>1128</v>
      </c>
      <c r="D38" s="51">
        <v>45</v>
      </c>
      <c r="E38" s="48"/>
      <c r="F38" s="93" t="s">
        <v>2253</v>
      </c>
    </row>
    <row r="39" spans="1:6" ht="45" x14ac:dyDescent="0.3">
      <c r="A39" s="45" t="s">
        <v>2768</v>
      </c>
      <c r="B39" s="46" t="s">
        <v>1116</v>
      </c>
      <c r="C39" s="46" t="s">
        <v>1128</v>
      </c>
      <c r="D39" s="51">
        <v>445</v>
      </c>
      <c r="E39" s="48"/>
      <c r="F39" s="93" t="s">
        <v>2253</v>
      </c>
    </row>
    <row r="40" spans="1:6" ht="45" x14ac:dyDescent="0.3">
      <c r="A40" s="45" t="s">
        <v>2769</v>
      </c>
      <c r="B40" s="46" t="s">
        <v>1104</v>
      </c>
      <c r="C40" s="46" t="s">
        <v>1129</v>
      </c>
      <c r="D40" s="51">
        <v>681</v>
      </c>
      <c r="E40" s="48"/>
      <c r="F40" s="93" t="s">
        <v>2255</v>
      </c>
    </row>
    <row r="41" spans="1:6" ht="45" x14ac:dyDescent="0.3">
      <c r="A41" s="45" t="s">
        <v>2768</v>
      </c>
      <c r="B41" s="46" t="s">
        <v>130</v>
      </c>
      <c r="C41" s="46" t="s">
        <v>1130</v>
      </c>
      <c r="D41" s="51">
        <v>0</v>
      </c>
      <c r="E41" s="48" t="s">
        <v>426</v>
      </c>
      <c r="F41" s="93" t="s">
        <v>2256</v>
      </c>
    </row>
    <row r="42" spans="1:6" ht="45" x14ac:dyDescent="0.3">
      <c r="A42" s="45" t="s">
        <v>2768</v>
      </c>
      <c r="B42" s="46" t="s">
        <v>346</v>
      </c>
      <c r="C42" s="46" t="s">
        <v>1128</v>
      </c>
      <c r="D42" s="51">
        <v>445</v>
      </c>
      <c r="E42" s="48"/>
      <c r="F42" s="93" t="s">
        <v>2253</v>
      </c>
    </row>
    <row r="43" spans="1:6" ht="45" x14ac:dyDescent="0.3">
      <c r="A43" s="45" t="s">
        <v>2768</v>
      </c>
      <c r="B43" s="46" t="s">
        <v>1131</v>
      </c>
      <c r="C43" s="46" t="s">
        <v>1128</v>
      </c>
      <c r="D43" s="51">
        <v>445</v>
      </c>
      <c r="E43" s="48"/>
      <c r="F43" s="93" t="s">
        <v>2253</v>
      </c>
    </row>
    <row r="44" spans="1:6" ht="45" x14ac:dyDescent="0.3">
      <c r="A44" s="45" t="s">
        <v>2768</v>
      </c>
      <c r="B44" s="46" t="s">
        <v>1132</v>
      </c>
      <c r="C44" s="46" t="s">
        <v>1128</v>
      </c>
      <c r="D44" s="51">
        <v>345</v>
      </c>
      <c r="E44" s="48"/>
      <c r="F44" s="93" t="s">
        <v>2253</v>
      </c>
    </row>
    <row r="45" spans="1:6" ht="45" x14ac:dyDescent="0.3">
      <c r="A45" s="45" t="s">
        <v>2768</v>
      </c>
      <c r="B45" s="46" t="s">
        <v>1059</v>
      </c>
      <c r="C45" s="46" t="s">
        <v>1128</v>
      </c>
      <c r="D45" s="51">
        <v>45</v>
      </c>
      <c r="E45" s="48"/>
      <c r="F45" s="93" t="s">
        <v>2253</v>
      </c>
    </row>
    <row r="46" spans="1:6" ht="45" x14ac:dyDescent="0.3">
      <c r="A46" s="45" t="s">
        <v>2768</v>
      </c>
      <c r="B46" s="46" t="s">
        <v>305</v>
      </c>
      <c r="C46" s="46" t="s">
        <v>1128</v>
      </c>
      <c r="D46" s="51">
        <v>445</v>
      </c>
      <c r="E46" s="48"/>
      <c r="F46" s="93" t="s">
        <v>2253</v>
      </c>
    </row>
    <row r="47" spans="1:6" ht="45" x14ac:dyDescent="0.3">
      <c r="A47" s="45" t="s">
        <v>2768</v>
      </c>
      <c r="B47" s="46" t="s">
        <v>1133</v>
      </c>
      <c r="C47" s="46" t="s">
        <v>1128</v>
      </c>
      <c r="D47" s="51">
        <v>345</v>
      </c>
      <c r="E47" s="48"/>
      <c r="F47" s="93" t="s">
        <v>2253</v>
      </c>
    </row>
    <row r="48" spans="1:6" ht="45" x14ac:dyDescent="0.3">
      <c r="A48" s="45" t="s">
        <v>2768</v>
      </c>
      <c r="B48" s="46" t="s">
        <v>1134</v>
      </c>
      <c r="C48" s="46" t="s">
        <v>1128</v>
      </c>
      <c r="D48" s="51">
        <v>445</v>
      </c>
      <c r="E48" s="48"/>
      <c r="F48" s="93" t="s">
        <v>2253</v>
      </c>
    </row>
    <row r="49" spans="1:6" ht="45" x14ac:dyDescent="0.3">
      <c r="A49" s="45" t="s">
        <v>2768</v>
      </c>
      <c r="B49" s="46" t="s">
        <v>1135</v>
      </c>
      <c r="C49" s="46" t="s">
        <v>1128</v>
      </c>
      <c r="D49" s="51">
        <v>445</v>
      </c>
      <c r="E49" s="48"/>
      <c r="F49" s="93" t="s">
        <v>2253</v>
      </c>
    </row>
    <row r="50" spans="1:6" ht="30" x14ac:dyDescent="0.3">
      <c r="A50" s="45" t="s">
        <v>255</v>
      </c>
      <c r="B50" s="46" t="s">
        <v>1136</v>
      </c>
      <c r="C50" s="46" t="s">
        <v>1130</v>
      </c>
      <c r="D50" s="51">
        <v>0</v>
      </c>
      <c r="E50" s="48" t="s">
        <v>426</v>
      </c>
      <c r="F50" s="93" t="s">
        <v>2257</v>
      </c>
    </row>
    <row r="51" spans="1:6" ht="18" x14ac:dyDescent="0.3">
      <c r="A51" s="45" t="s">
        <v>1137</v>
      </c>
      <c r="B51" s="46" t="s">
        <v>1104</v>
      </c>
      <c r="C51" s="46" t="s">
        <v>1128</v>
      </c>
      <c r="D51" s="51">
        <v>485</v>
      </c>
      <c r="E51" s="48"/>
      <c r="F51" s="93" t="s">
        <v>2258</v>
      </c>
    </row>
    <row r="52" spans="1:6" ht="30" x14ac:dyDescent="0.3">
      <c r="A52" s="45" t="s">
        <v>1138</v>
      </c>
      <c r="B52" s="46" t="s">
        <v>1139</v>
      </c>
      <c r="C52" s="46" t="s">
        <v>1130</v>
      </c>
      <c r="D52" s="51">
        <v>0</v>
      </c>
      <c r="E52" s="48" t="s">
        <v>426</v>
      </c>
      <c r="F52" s="93" t="s">
        <v>2259</v>
      </c>
    </row>
    <row r="53" spans="1:6" ht="30" x14ac:dyDescent="0.3">
      <c r="A53" s="45" t="s">
        <v>1138</v>
      </c>
      <c r="B53" s="46" t="s">
        <v>1136</v>
      </c>
      <c r="C53" s="46" t="s">
        <v>1130</v>
      </c>
      <c r="D53" s="51">
        <v>0</v>
      </c>
      <c r="E53" s="48" t="s">
        <v>426</v>
      </c>
      <c r="F53" s="93" t="s">
        <v>2259</v>
      </c>
    </row>
    <row r="54" spans="1:6" ht="30" x14ac:dyDescent="0.3">
      <c r="A54" s="45" t="s">
        <v>1138</v>
      </c>
      <c r="B54" s="46" t="s">
        <v>1140</v>
      </c>
      <c r="C54" s="46" t="s">
        <v>1130</v>
      </c>
      <c r="D54" s="51">
        <v>0</v>
      </c>
      <c r="E54" s="48" t="s">
        <v>426</v>
      </c>
      <c r="F54" s="93" t="s">
        <v>2259</v>
      </c>
    </row>
    <row r="55" spans="1:6" ht="30" x14ac:dyDescent="0.3">
      <c r="A55" s="45" t="s">
        <v>1138</v>
      </c>
      <c r="B55" s="46" t="s">
        <v>1141</v>
      </c>
      <c r="C55" s="46" t="s">
        <v>1130</v>
      </c>
      <c r="D55" s="51">
        <v>0</v>
      </c>
      <c r="E55" s="48" t="s">
        <v>426</v>
      </c>
      <c r="F55" s="93" t="s">
        <v>2259</v>
      </c>
    </row>
    <row r="56" spans="1:6" ht="30" x14ac:dyDescent="0.3">
      <c r="A56" s="45" t="s">
        <v>1138</v>
      </c>
      <c r="B56" s="46" t="s">
        <v>1142</v>
      </c>
      <c r="C56" s="46" t="s">
        <v>1130</v>
      </c>
      <c r="D56" s="51">
        <v>0</v>
      </c>
      <c r="E56" s="48" t="s">
        <v>426</v>
      </c>
      <c r="F56" s="93" t="s">
        <v>2259</v>
      </c>
    </row>
    <row r="57" spans="1:6" ht="30" x14ac:dyDescent="0.3">
      <c r="A57" s="45" t="s">
        <v>1138</v>
      </c>
      <c r="B57" s="46" t="s">
        <v>130</v>
      </c>
      <c r="C57" s="46" t="s">
        <v>1130</v>
      </c>
      <c r="D57" s="51">
        <v>0</v>
      </c>
      <c r="E57" s="48" t="s">
        <v>426</v>
      </c>
      <c r="F57" s="93" t="s">
        <v>2259</v>
      </c>
    </row>
    <row r="58" spans="1:6" ht="30" x14ac:dyDescent="0.3">
      <c r="A58" s="45" t="s">
        <v>1138</v>
      </c>
      <c r="B58" s="46" t="s">
        <v>1143</v>
      </c>
      <c r="C58" s="46" t="s">
        <v>1130</v>
      </c>
      <c r="D58" s="51">
        <v>0</v>
      </c>
      <c r="E58" s="48" t="s">
        <v>426</v>
      </c>
      <c r="F58" s="93" t="s">
        <v>2259</v>
      </c>
    </row>
    <row r="59" spans="1:6" ht="30" x14ac:dyDescent="0.3">
      <c r="A59" s="45" t="s">
        <v>1138</v>
      </c>
      <c r="B59" s="46" t="s">
        <v>1144</v>
      </c>
      <c r="C59" s="46" t="s">
        <v>1130</v>
      </c>
      <c r="D59" s="51">
        <v>0</v>
      </c>
      <c r="E59" s="48" t="s">
        <v>426</v>
      </c>
      <c r="F59" s="93" t="s">
        <v>2259</v>
      </c>
    </row>
    <row r="60" spans="1:6" ht="30" x14ac:dyDescent="0.3">
      <c r="A60" s="45" t="s">
        <v>1138</v>
      </c>
      <c r="B60" s="46" t="s">
        <v>1145</v>
      </c>
      <c r="C60" s="46" t="s">
        <v>1130</v>
      </c>
      <c r="D60" s="51">
        <v>0</v>
      </c>
      <c r="E60" s="48" t="s">
        <v>426</v>
      </c>
      <c r="F60" s="93" t="s">
        <v>2259</v>
      </c>
    </row>
    <row r="61" spans="1:6" ht="30" x14ac:dyDescent="0.3">
      <c r="A61" s="45" t="s">
        <v>1138</v>
      </c>
      <c r="B61" s="46" t="s">
        <v>1146</v>
      </c>
      <c r="C61" s="46" t="s">
        <v>1130</v>
      </c>
      <c r="D61" s="51">
        <v>0</v>
      </c>
      <c r="E61" s="48" t="s">
        <v>426</v>
      </c>
      <c r="F61" s="93" t="s">
        <v>2259</v>
      </c>
    </row>
    <row r="62" spans="1:6" ht="60" x14ac:dyDescent="0.3">
      <c r="A62" s="45" t="s">
        <v>1147</v>
      </c>
      <c r="B62" s="46" t="s">
        <v>124</v>
      </c>
      <c r="C62" s="46" t="s">
        <v>1148</v>
      </c>
      <c r="D62" s="51">
        <v>0</v>
      </c>
      <c r="E62" s="48" t="s">
        <v>426</v>
      </c>
      <c r="F62" s="93" t="s">
        <v>2260</v>
      </c>
    </row>
    <row r="63" spans="1:6" ht="75" x14ac:dyDescent="0.3">
      <c r="A63" s="45" t="s">
        <v>876</v>
      </c>
      <c r="B63" s="46" t="s">
        <v>1057</v>
      </c>
      <c r="C63" s="46" t="s">
        <v>703</v>
      </c>
      <c r="D63" s="51">
        <v>0</v>
      </c>
      <c r="E63" s="48" t="s">
        <v>426</v>
      </c>
      <c r="F63" s="93" t="s">
        <v>2261</v>
      </c>
    </row>
    <row r="64" spans="1:6" s="44" customFormat="1" ht="44.25" customHeight="1" x14ac:dyDescent="0.3">
      <c r="A64" s="45" t="s">
        <v>2712</v>
      </c>
      <c r="B64" s="46" t="s">
        <v>124</v>
      </c>
      <c r="C64" s="46" t="s">
        <v>701</v>
      </c>
      <c r="D64" s="47">
        <v>0</v>
      </c>
      <c r="E64" s="48" t="s">
        <v>426</v>
      </c>
      <c r="F64" s="93" t="s">
        <v>2903</v>
      </c>
    </row>
    <row r="65" spans="1:6" ht="45" x14ac:dyDescent="0.3">
      <c r="A65" s="45" t="s">
        <v>2524</v>
      </c>
      <c r="B65" s="46" t="s">
        <v>35</v>
      </c>
      <c r="C65" s="46" t="s">
        <v>703</v>
      </c>
      <c r="D65" s="51">
        <v>604</v>
      </c>
      <c r="E65" s="48"/>
      <c r="F65" s="93" t="s">
        <v>2262</v>
      </c>
    </row>
    <row r="66" spans="1:6" ht="45" x14ac:dyDescent="0.3">
      <c r="A66" s="45" t="s">
        <v>2524</v>
      </c>
      <c r="B66" s="46" t="s">
        <v>1149</v>
      </c>
      <c r="C66" s="46" t="s">
        <v>703</v>
      </c>
      <c r="D66" s="51">
        <v>604.97</v>
      </c>
      <c r="E66" s="48"/>
      <c r="F66" s="93" t="s">
        <v>2262</v>
      </c>
    </row>
    <row r="67" spans="1:6" ht="45" x14ac:dyDescent="0.3">
      <c r="A67" s="45" t="s">
        <v>2524</v>
      </c>
      <c r="B67" s="46" t="s">
        <v>1062</v>
      </c>
      <c r="C67" s="46" t="s">
        <v>703</v>
      </c>
      <c r="D67" s="51">
        <v>604</v>
      </c>
      <c r="E67" s="48"/>
      <c r="F67" s="93" t="s">
        <v>2262</v>
      </c>
    </row>
    <row r="68" spans="1:6" ht="45" x14ac:dyDescent="0.3">
      <c r="A68" s="45" t="s">
        <v>2524</v>
      </c>
      <c r="B68" s="46" t="s">
        <v>1061</v>
      </c>
      <c r="C68" s="46" t="s">
        <v>703</v>
      </c>
      <c r="D68" s="51">
        <v>604.97</v>
      </c>
      <c r="E68" s="48"/>
      <c r="F68" s="93" t="s">
        <v>2262</v>
      </c>
    </row>
    <row r="69" spans="1:6" ht="18" x14ac:dyDescent="0.3">
      <c r="A69" s="45" t="s">
        <v>1150</v>
      </c>
      <c r="B69" s="46" t="s">
        <v>1151</v>
      </c>
      <c r="C69" s="46" t="s">
        <v>1152</v>
      </c>
      <c r="D69" s="51">
        <v>190</v>
      </c>
      <c r="E69" s="48"/>
      <c r="F69" s="93" t="s">
        <v>2263</v>
      </c>
    </row>
    <row r="70" spans="1:6" ht="18" x14ac:dyDescent="0.3">
      <c r="A70" s="45" t="s">
        <v>1150</v>
      </c>
      <c r="B70" s="46" t="s">
        <v>1026</v>
      </c>
      <c r="C70" s="46" t="s">
        <v>1152</v>
      </c>
      <c r="D70" s="51">
        <v>1115</v>
      </c>
      <c r="E70" s="48"/>
      <c r="F70" s="93" t="s">
        <v>2263</v>
      </c>
    </row>
    <row r="71" spans="1:6" ht="18" x14ac:dyDescent="0.3">
      <c r="A71" s="45" t="s">
        <v>1150</v>
      </c>
      <c r="B71" s="46" t="s">
        <v>1075</v>
      </c>
      <c r="C71" s="46" t="s">
        <v>1152</v>
      </c>
      <c r="D71" s="51">
        <v>15</v>
      </c>
      <c r="E71" s="48"/>
      <c r="F71" s="93" t="s">
        <v>2263</v>
      </c>
    </row>
    <row r="72" spans="1:6" ht="165" x14ac:dyDescent="0.3">
      <c r="A72" s="45" t="s">
        <v>1153</v>
      </c>
      <c r="B72" s="46" t="s">
        <v>1047</v>
      </c>
      <c r="C72" s="46" t="s">
        <v>703</v>
      </c>
      <c r="D72" s="51">
        <v>294</v>
      </c>
      <c r="E72" s="48"/>
      <c r="F72" s="93" t="s">
        <v>2264</v>
      </c>
    </row>
    <row r="73" spans="1:6" x14ac:dyDescent="0.2">
      <c r="D73" s="52">
        <f>SUM(D4:D72)</f>
        <v>22873.400000000005</v>
      </c>
    </row>
    <row r="74" spans="1:6" x14ac:dyDescent="0.2">
      <c r="D74" s="53"/>
    </row>
    <row r="75" spans="1:6" ht="209.25" customHeight="1" x14ac:dyDescent="0.2">
      <c r="A75" s="132" t="s">
        <v>1102</v>
      </c>
      <c r="B75" s="132"/>
      <c r="C75" s="132"/>
      <c r="D75" s="132"/>
      <c r="E75" s="132"/>
      <c r="F75" s="132"/>
    </row>
  </sheetData>
  <autoFilter ref="A3:E73"/>
  <mergeCells count="8">
    <mergeCell ref="F2:F3"/>
    <mergeCell ref="A75:F75"/>
    <mergeCell ref="A1:E1"/>
    <mergeCell ref="A2:A3"/>
    <mergeCell ref="B2:B3"/>
    <mergeCell ref="C2:C3"/>
    <mergeCell ref="D2:D3"/>
    <mergeCell ref="E2:E3"/>
  </mergeCells>
  <pageMargins left="0.54" right="0.21" top="0.2" bottom="0.24"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4"/>
  <sheetViews>
    <sheetView topLeftCell="A403" zoomScaleNormal="100" workbookViewId="0">
      <selection activeCell="F5" sqref="F5"/>
    </sheetView>
  </sheetViews>
  <sheetFormatPr defaultRowHeight="15" x14ac:dyDescent="0.2"/>
  <cols>
    <col min="1" max="1" width="17.7109375" style="44" customWidth="1"/>
    <col min="2" max="2" width="21.42578125" style="44" customWidth="1"/>
    <col min="3" max="3" width="25.42578125" style="44" customWidth="1"/>
    <col min="4" max="4" width="17.5703125" style="44" customWidth="1"/>
    <col min="5" max="5" width="19.140625" style="44" customWidth="1"/>
    <col min="6" max="6" width="44.85546875" style="99" customWidth="1"/>
    <col min="7" max="16384" width="9.140625" style="44"/>
  </cols>
  <sheetData>
    <row r="1" spans="1:6" ht="51" customHeight="1" x14ac:dyDescent="0.2">
      <c r="A1" s="133" t="s">
        <v>1154</v>
      </c>
      <c r="B1" s="133"/>
      <c r="C1" s="133"/>
      <c r="D1" s="133"/>
      <c r="E1" s="133"/>
    </row>
    <row r="2" spans="1:6" ht="87.75" customHeight="1" x14ac:dyDescent="0.2">
      <c r="A2" s="73" t="s">
        <v>1</v>
      </c>
      <c r="B2" s="73" t="s">
        <v>2</v>
      </c>
      <c r="C2" s="73" t="s">
        <v>3</v>
      </c>
      <c r="D2" s="73" t="s">
        <v>418</v>
      </c>
      <c r="E2" s="55" t="s">
        <v>1155</v>
      </c>
      <c r="F2" s="107" t="s">
        <v>1316</v>
      </c>
    </row>
    <row r="3" spans="1:6" ht="75" x14ac:dyDescent="0.3">
      <c r="A3" s="45" t="s">
        <v>1156</v>
      </c>
      <c r="B3" s="46" t="s">
        <v>1017</v>
      </c>
      <c r="C3" s="46" t="s">
        <v>723</v>
      </c>
      <c r="D3" s="47">
        <v>3701.08</v>
      </c>
      <c r="E3" s="48"/>
      <c r="F3" s="93" t="s">
        <v>2265</v>
      </c>
    </row>
    <row r="4" spans="1:6" ht="75" x14ac:dyDescent="0.3">
      <c r="A4" s="45" t="s">
        <v>977</v>
      </c>
      <c r="B4" s="46" t="s">
        <v>1017</v>
      </c>
      <c r="C4" s="46" t="s">
        <v>723</v>
      </c>
      <c r="D4" s="47">
        <v>4228.88</v>
      </c>
      <c r="E4" s="48"/>
      <c r="F4" s="93" t="s">
        <v>2265</v>
      </c>
    </row>
    <row r="5" spans="1:6" ht="225" x14ac:dyDescent="0.3">
      <c r="A5" s="45" t="s">
        <v>429</v>
      </c>
      <c r="B5" s="46" t="s">
        <v>1064</v>
      </c>
      <c r="C5" s="46" t="s">
        <v>723</v>
      </c>
      <c r="D5" s="47">
        <v>3065.2</v>
      </c>
      <c r="E5" s="48"/>
      <c r="F5" s="93" t="s">
        <v>2266</v>
      </c>
    </row>
    <row r="6" spans="1:6" ht="30" x14ac:dyDescent="0.3">
      <c r="A6" s="45" t="s">
        <v>1157</v>
      </c>
      <c r="B6" s="46" t="s">
        <v>1025</v>
      </c>
      <c r="C6" s="46" t="s">
        <v>723</v>
      </c>
      <c r="D6" s="47">
        <v>7030.07</v>
      </c>
      <c r="E6" s="48"/>
      <c r="F6" s="93" t="s">
        <v>2837</v>
      </c>
    </row>
    <row r="7" spans="1:6" ht="30" x14ac:dyDescent="0.3">
      <c r="A7" s="45" t="s">
        <v>1157</v>
      </c>
      <c r="B7" s="46" t="s">
        <v>1039</v>
      </c>
      <c r="C7" s="46" t="s">
        <v>723</v>
      </c>
      <c r="D7" s="47">
        <v>7441.44</v>
      </c>
      <c r="E7" s="48"/>
      <c r="F7" s="93" t="s">
        <v>2267</v>
      </c>
    </row>
    <row r="8" spans="1:6" ht="60" x14ac:dyDescent="0.3">
      <c r="A8" s="45" t="s">
        <v>1158</v>
      </c>
      <c r="B8" s="46" t="s">
        <v>1031</v>
      </c>
      <c r="C8" s="46" t="s">
        <v>984</v>
      </c>
      <c r="D8" s="47">
        <v>4748.88</v>
      </c>
      <c r="E8" s="48"/>
      <c r="F8" s="93" t="s">
        <v>2268</v>
      </c>
    </row>
    <row r="9" spans="1:6" ht="60" x14ac:dyDescent="0.3">
      <c r="A9" s="45" t="s">
        <v>21</v>
      </c>
      <c r="B9" s="46" t="s">
        <v>35</v>
      </c>
      <c r="C9" s="46" t="s">
        <v>984</v>
      </c>
      <c r="D9" s="47">
        <v>4670.4500000000007</v>
      </c>
      <c r="E9" s="48"/>
      <c r="F9" s="93" t="s">
        <v>2268</v>
      </c>
    </row>
    <row r="10" spans="1:6" ht="60" x14ac:dyDescent="0.3">
      <c r="A10" s="45" t="s">
        <v>21</v>
      </c>
      <c r="B10" s="46" t="s">
        <v>410</v>
      </c>
      <c r="C10" s="46" t="s">
        <v>984</v>
      </c>
      <c r="D10" s="47">
        <v>4591</v>
      </c>
      <c r="E10" s="48"/>
      <c r="F10" s="93" t="s">
        <v>2268</v>
      </c>
    </row>
    <row r="11" spans="1:6" ht="45" x14ac:dyDescent="0.3">
      <c r="A11" s="45" t="s">
        <v>2730</v>
      </c>
      <c r="B11" s="46" t="s">
        <v>61</v>
      </c>
      <c r="C11" s="46" t="s">
        <v>1007</v>
      </c>
      <c r="D11" s="47">
        <v>0</v>
      </c>
      <c r="E11" s="48" t="s">
        <v>426</v>
      </c>
      <c r="F11" s="93" t="s">
        <v>2269</v>
      </c>
    </row>
    <row r="12" spans="1:6" ht="30" x14ac:dyDescent="0.3">
      <c r="A12" s="45" t="s">
        <v>2770</v>
      </c>
      <c r="B12" s="46" t="s">
        <v>1159</v>
      </c>
      <c r="C12" s="46" t="s">
        <v>1007</v>
      </c>
      <c r="D12" s="47">
        <v>0</v>
      </c>
      <c r="E12" s="48" t="s">
        <v>426</v>
      </c>
      <c r="F12" s="93" t="s">
        <v>2270</v>
      </c>
    </row>
    <row r="13" spans="1:6" ht="30" x14ac:dyDescent="0.3">
      <c r="A13" s="45" t="s">
        <v>2647</v>
      </c>
      <c r="B13" s="46" t="s">
        <v>1054</v>
      </c>
      <c r="C13" s="46" t="s">
        <v>1007</v>
      </c>
      <c r="D13" s="47">
        <v>2143.58</v>
      </c>
      <c r="E13" s="48"/>
      <c r="F13" s="93" t="s">
        <v>2270</v>
      </c>
    </row>
    <row r="14" spans="1:6" ht="30" x14ac:dyDescent="0.3">
      <c r="A14" s="45" t="s">
        <v>2647</v>
      </c>
      <c r="B14" s="46" t="s">
        <v>1139</v>
      </c>
      <c r="C14" s="46" t="s">
        <v>1007</v>
      </c>
      <c r="D14" s="47">
        <v>2433.6800000000003</v>
      </c>
      <c r="E14" s="48"/>
      <c r="F14" s="93" t="s">
        <v>2270</v>
      </c>
    </row>
    <row r="15" spans="1:6" ht="30" x14ac:dyDescent="0.3">
      <c r="A15" s="45" t="s">
        <v>2647</v>
      </c>
      <c r="B15" s="46" t="s">
        <v>130</v>
      </c>
      <c r="C15" s="46" t="s">
        <v>1007</v>
      </c>
      <c r="D15" s="47">
        <v>852.00000000000023</v>
      </c>
      <c r="E15" s="48"/>
      <c r="F15" s="93" t="s">
        <v>2270</v>
      </c>
    </row>
    <row r="16" spans="1:6" ht="30" x14ac:dyDescent="0.3">
      <c r="A16" s="45" t="s">
        <v>2647</v>
      </c>
      <c r="B16" s="46" t="s">
        <v>1160</v>
      </c>
      <c r="C16" s="46" t="s">
        <v>1007</v>
      </c>
      <c r="D16" s="47">
        <v>2433.6800000000003</v>
      </c>
      <c r="E16" s="48"/>
      <c r="F16" s="93" t="s">
        <v>2270</v>
      </c>
    </row>
    <row r="17" spans="1:6" ht="30" x14ac:dyDescent="0.3">
      <c r="A17" s="45" t="s">
        <v>2640</v>
      </c>
      <c r="B17" s="46" t="s">
        <v>1161</v>
      </c>
      <c r="C17" s="46" t="s">
        <v>1007</v>
      </c>
      <c r="D17" s="47">
        <v>0</v>
      </c>
      <c r="E17" s="48" t="s">
        <v>426</v>
      </c>
      <c r="F17" s="93" t="s">
        <v>2270</v>
      </c>
    </row>
    <row r="18" spans="1:6" ht="30" x14ac:dyDescent="0.3">
      <c r="A18" s="45" t="s">
        <v>2771</v>
      </c>
      <c r="B18" s="46" t="s">
        <v>1141</v>
      </c>
      <c r="C18" s="46" t="s">
        <v>1007</v>
      </c>
      <c r="D18" s="47">
        <v>0</v>
      </c>
      <c r="E18" s="48" t="s">
        <v>426</v>
      </c>
      <c r="F18" s="93" t="s">
        <v>2270</v>
      </c>
    </row>
    <row r="19" spans="1:6" ht="75" x14ac:dyDescent="0.3">
      <c r="A19" s="45" t="s">
        <v>2435</v>
      </c>
      <c r="B19" s="46" t="s">
        <v>1051</v>
      </c>
      <c r="C19" s="46" t="s">
        <v>984</v>
      </c>
      <c r="D19" s="47">
        <v>4131.8999999999996</v>
      </c>
      <c r="E19" s="48"/>
      <c r="F19" s="93" t="s">
        <v>2271</v>
      </c>
    </row>
    <row r="20" spans="1:6" ht="75" x14ac:dyDescent="0.3">
      <c r="A20" s="45" t="s">
        <v>2435</v>
      </c>
      <c r="B20" s="46" t="s">
        <v>61</v>
      </c>
      <c r="C20" s="46" t="s">
        <v>984</v>
      </c>
      <c r="D20" s="47">
        <v>3792.87</v>
      </c>
      <c r="E20" s="48"/>
      <c r="F20" s="93" t="s">
        <v>2271</v>
      </c>
    </row>
    <row r="21" spans="1:6" ht="45" x14ac:dyDescent="0.3">
      <c r="A21" s="45" t="s">
        <v>2728</v>
      </c>
      <c r="B21" s="46" t="s">
        <v>1031</v>
      </c>
      <c r="C21" s="46" t="s">
        <v>1162</v>
      </c>
      <c r="D21" s="47">
        <f>26460.58-6808.17-12422.56</f>
        <v>7229.850000000004</v>
      </c>
      <c r="E21" s="48"/>
      <c r="F21" s="93" t="s">
        <v>2272</v>
      </c>
    </row>
    <row r="22" spans="1:6" ht="45" x14ac:dyDescent="0.3">
      <c r="A22" s="45" t="s">
        <v>2772</v>
      </c>
      <c r="B22" s="46" t="s">
        <v>410</v>
      </c>
      <c r="C22" s="46" t="s">
        <v>1162</v>
      </c>
      <c r="D22" s="47">
        <f>10919.64-3501.4</f>
        <v>7418.24</v>
      </c>
      <c r="E22" s="48"/>
      <c r="F22" s="93" t="s">
        <v>2272</v>
      </c>
    </row>
    <row r="23" spans="1:6" ht="45" x14ac:dyDescent="0.3">
      <c r="A23" s="45" t="s">
        <v>2772</v>
      </c>
      <c r="B23" s="46" t="s">
        <v>1030</v>
      </c>
      <c r="C23" s="46" t="s">
        <v>1162</v>
      </c>
      <c r="D23" s="47">
        <v>7374.13</v>
      </c>
      <c r="E23" s="48"/>
      <c r="F23" s="93" t="s">
        <v>2272</v>
      </c>
    </row>
    <row r="24" spans="1:6" ht="45" x14ac:dyDescent="0.3">
      <c r="A24" s="45" t="s">
        <v>2772</v>
      </c>
      <c r="B24" s="46" t="s">
        <v>85</v>
      </c>
      <c r="C24" s="46" t="s">
        <v>1162</v>
      </c>
      <c r="D24" s="47">
        <v>6751.23</v>
      </c>
      <c r="E24" s="48"/>
      <c r="F24" s="93" t="s">
        <v>2272</v>
      </c>
    </row>
    <row r="25" spans="1:6" ht="45" x14ac:dyDescent="0.3">
      <c r="A25" s="45" t="s">
        <v>2772</v>
      </c>
      <c r="B25" s="46" t="s">
        <v>1062</v>
      </c>
      <c r="C25" s="46" t="s">
        <v>1162</v>
      </c>
      <c r="D25" s="47">
        <v>7374.13</v>
      </c>
      <c r="E25" s="48"/>
      <c r="F25" s="93" t="s">
        <v>2272</v>
      </c>
    </row>
    <row r="26" spans="1:6" ht="45" x14ac:dyDescent="0.3">
      <c r="A26" s="45" t="s">
        <v>2773</v>
      </c>
      <c r="B26" s="46" t="s">
        <v>1163</v>
      </c>
      <c r="C26" s="46" t="s">
        <v>1164</v>
      </c>
      <c r="D26" s="47">
        <v>1767.13</v>
      </c>
      <c r="E26" s="48" t="s">
        <v>426</v>
      </c>
      <c r="F26" s="93" t="s">
        <v>2273</v>
      </c>
    </row>
    <row r="27" spans="1:6" ht="45" x14ac:dyDescent="0.3">
      <c r="A27" s="45" t="s">
        <v>2774</v>
      </c>
      <c r="B27" s="46" t="s">
        <v>1017</v>
      </c>
      <c r="C27" s="46" t="s">
        <v>984</v>
      </c>
      <c r="D27" s="47">
        <v>3995.09</v>
      </c>
      <c r="E27" s="48"/>
      <c r="F27" s="93" t="s">
        <v>2274</v>
      </c>
    </row>
    <row r="28" spans="1:6" ht="45" x14ac:dyDescent="0.3">
      <c r="A28" s="45" t="s">
        <v>2774</v>
      </c>
      <c r="B28" s="46" t="s">
        <v>1064</v>
      </c>
      <c r="C28" s="46" t="s">
        <v>984</v>
      </c>
      <c r="D28" s="47">
        <v>4276.4799999999996</v>
      </c>
      <c r="E28" s="48"/>
      <c r="F28" s="93" t="s">
        <v>2274</v>
      </c>
    </row>
    <row r="29" spans="1:6" ht="45" x14ac:dyDescent="0.3">
      <c r="A29" s="45" t="s">
        <v>2775</v>
      </c>
      <c r="B29" s="46" t="s">
        <v>1039</v>
      </c>
      <c r="C29" s="46" t="s">
        <v>984</v>
      </c>
      <c r="D29" s="47">
        <v>3692.4</v>
      </c>
      <c r="E29" s="48"/>
      <c r="F29" s="93" t="s">
        <v>2274</v>
      </c>
    </row>
    <row r="30" spans="1:6" ht="45" x14ac:dyDescent="0.3">
      <c r="A30" s="45" t="s">
        <v>2775</v>
      </c>
      <c r="B30" s="46" t="s">
        <v>1046</v>
      </c>
      <c r="C30" s="46" t="s">
        <v>984</v>
      </c>
      <c r="D30" s="47">
        <v>3644.96</v>
      </c>
      <c r="E30" s="48"/>
      <c r="F30" s="93" t="s">
        <v>2274</v>
      </c>
    </row>
    <row r="31" spans="1:6" ht="45" x14ac:dyDescent="0.3">
      <c r="A31" s="45" t="s">
        <v>2775</v>
      </c>
      <c r="B31" s="46" t="s">
        <v>1019</v>
      </c>
      <c r="C31" s="46" t="s">
        <v>984</v>
      </c>
      <c r="D31" s="47">
        <v>3575.27</v>
      </c>
      <c r="E31" s="48"/>
      <c r="F31" s="93" t="s">
        <v>2274</v>
      </c>
    </row>
    <row r="32" spans="1:6" ht="45" x14ac:dyDescent="0.3">
      <c r="A32" s="45" t="s">
        <v>2775</v>
      </c>
      <c r="B32" s="46" t="s">
        <v>1165</v>
      </c>
      <c r="C32" s="46" t="s">
        <v>984</v>
      </c>
      <c r="D32" s="47">
        <v>3629.83</v>
      </c>
      <c r="E32" s="48"/>
      <c r="F32" s="93" t="s">
        <v>2274</v>
      </c>
    </row>
    <row r="33" spans="1:6" ht="45" x14ac:dyDescent="0.3">
      <c r="A33" s="45" t="s">
        <v>2775</v>
      </c>
      <c r="B33" s="46" t="s">
        <v>1083</v>
      </c>
      <c r="C33" s="46" t="s">
        <v>984</v>
      </c>
      <c r="D33" s="47">
        <v>3555.75</v>
      </c>
      <c r="E33" s="48"/>
      <c r="F33" s="93" t="s">
        <v>2274</v>
      </c>
    </row>
    <row r="34" spans="1:6" ht="45" x14ac:dyDescent="0.3">
      <c r="A34" s="45" t="s">
        <v>2775</v>
      </c>
      <c r="B34" s="46" t="s">
        <v>1075</v>
      </c>
      <c r="C34" s="46" t="s">
        <v>984</v>
      </c>
      <c r="D34" s="47">
        <v>3555.75</v>
      </c>
      <c r="E34" s="48"/>
      <c r="F34" s="93" t="s">
        <v>2274</v>
      </c>
    </row>
    <row r="35" spans="1:6" ht="45" x14ac:dyDescent="0.3">
      <c r="A35" s="45" t="s">
        <v>2772</v>
      </c>
      <c r="B35" s="46" t="s">
        <v>180</v>
      </c>
      <c r="C35" s="46" t="s">
        <v>736</v>
      </c>
      <c r="D35" s="47">
        <v>5635.9599999999991</v>
      </c>
      <c r="E35" s="48"/>
      <c r="F35" s="93" t="s">
        <v>2275</v>
      </c>
    </row>
    <row r="36" spans="1:6" ht="45" x14ac:dyDescent="0.3">
      <c r="A36" s="45" t="s">
        <v>1166</v>
      </c>
      <c r="B36" s="46" t="s">
        <v>1167</v>
      </c>
      <c r="C36" s="46" t="s">
        <v>1164</v>
      </c>
      <c r="D36" s="47">
        <v>541.65</v>
      </c>
      <c r="E36" s="48" t="s">
        <v>426</v>
      </c>
      <c r="F36" s="93" t="s">
        <v>2276</v>
      </c>
    </row>
    <row r="37" spans="1:6" ht="60" x14ac:dyDescent="0.3">
      <c r="A37" s="45" t="s">
        <v>1168</v>
      </c>
      <c r="B37" s="46" t="s">
        <v>1169</v>
      </c>
      <c r="C37" s="46" t="s">
        <v>477</v>
      </c>
      <c r="D37" s="47">
        <v>0</v>
      </c>
      <c r="E37" s="48" t="s">
        <v>426</v>
      </c>
      <c r="F37" s="106" t="s">
        <v>2429</v>
      </c>
    </row>
    <row r="38" spans="1:6" ht="225" x14ac:dyDescent="0.3">
      <c r="A38" s="45" t="s">
        <v>758</v>
      </c>
      <c r="B38" s="46" t="s">
        <v>410</v>
      </c>
      <c r="C38" s="46" t="s">
        <v>458</v>
      </c>
      <c r="D38" s="47">
        <v>5000.21</v>
      </c>
      <c r="E38" s="48"/>
      <c r="F38" s="93" t="s">
        <v>2277</v>
      </c>
    </row>
    <row r="39" spans="1:6" ht="45" x14ac:dyDescent="0.3">
      <c r="A39" s="45" t="s">
        <v>753</v>
      </c>
      <c r="B39" s="46" t="s">
        <v>410</v>
      </c>
      <c r="C39" s="46" t="s">
        <v>1070</v>
      </c>
      <c r="D39" s="47">
        <v>2908.3300000000004</v>
      </c>
      <c r="E39" s="48"/>
      <c r="F39" s="93" t="s">
        <v>2278</v>
      </c>
    </row>
    <row r="40" spans="1:6" ht="45" x14ac:dyDescent="0.3">
      <c r="A40" s="45" t="s">
        <v>743</v>
      </c>
      <c r="B40" s="46" t="s">
        <v>1170</v>
      </c>
      <c r="C40" s="46" t="s">
        <v>1070</v>
      </c>
      <c r="D40" s="47">
        <v>3768.4700000000003</v>
      </c>
      <c r="E40" s="48"/>
      <c r="F40" s="93" t="s">
        <v>2278</v>
      </c>
    </row>
    <row r="41" spans="1:6" ht="45" x14ac:dyDescent="0.3">
      <c r="A41" s="45" t="s">
        <v>743</v>
      </c>
      <c r="B41" s="46" t="s">
        <v>1096</v>
      </c>
      <c r="C41" s="46" t="s">
        <v>1070</v>
      </c>
      <c r="D41" s="47">
        <v>3746.1</v>
      </c>
      <c r="E41" s="48"/>
      <c r="F41" s="93" t="s">
        <v>2278</v>
      </c>
    </row>
    <row r="42" spans="1:6" ht="240" x14ac:dyDescent="0.3">
      <c r="A42" s="45" t="s">
        <v>990</v>
      </c>
      <c r="B42" s="46" t="s">
        <v>1124</v>
      </c>
      <c r="C42" s="46" t="s">
        <v>759</v>
      </c>
      <c r="D42" s="47">
        <v>3348.31</v>
      </c>
      <c r="E42" s="48"/>
      <c r="F42" s="100" t="s">
        <v>2279</v>
      </c>
    </row>
    <row r="43" spans="1:6" ht="45" x14ac:dyDescent="0.3">
      <c r="A43" s="45" t="s">
        <v>763</v>
      </c>
      <c r="B43" s="46" t="s">
        <v>1144</v>
      </c>
      <c r="C43" s="46" t="s">
        <v>1074</v>
      </c>
      <c r="D43" s="47">
        <v>101.32</v>
      </c>
      <c r="E43" s="48" t="s">
        <v>426</v>
      </c>
      <c r="F43" s="93" t="s">
        <v>2280</v>
      </c>
    </row>
    <row r="44" spans="1:6" ht="75" x14ac:dyDescent="0.3">
      <c r="A44" s="45" t="s">
        <v>1171</v>
      </c>
      <c r="B44" s="46" t="s">
        <v>1076</v>
      </c>
      <c r="C44" s="46" t="s">
        <v>477</v>
      </c>
      <c r="D44" s="47">
        <v>0</v>
      </c>
      <c r="E44" s="48" t="s">
        <v>426</v>
      </c>
      <c r="F44" s="93" t="s">
        <v>2281</v>
      </c>
    </row>
    <row r="45" spans="1:6" ht="150" x14ac:dyDescent="0.3">
      <c r="A45" s="45" t="s">
        <v>50</v>
      </c>
      <c r="B45" s="46" t="s">
        <v>35</v>
      </c>
      <c r="C45" s="46" t="s">
        <v>984</v>
      </c>
      <c r="D45" s="47">
        <v>4593.1099999999997</v>
      </c>
      <c r="E45" s="48"/>
      <c r="F45" s="93" t="s">
        <v>2282</v>
      </c>
    </row>
    <row r="46" spans="1:6" ht="150" x14ac:dyDescent="0.3">
      <c r="A46" s="45" t="s">
        <v>50</v>
      </c>
      <c r="B46" s="46" t="s">
        <v>1030</v>
      </c>
      <c r="C46" s="46" t="s">
        <v>984</v>
      </c>
      <c r="D46" s="47">
        <v>4515.54</v>
      </c>
      <c r="E46" s="48"/>
      <c r="F46" s="93" t="s">
        <v>2282</v>
      </c>
    </row>
    <row r="47" spans="1:6" ht="150" x14ac:dyDescent="0.3">
      <c r="A47" s="45" t="s">
        <v>50</v>
      </c>
      <c r="B47" s="46" t="s">
        <v>1061</v>
      </c>
      <c r="C47" s="46" t="s">
        <v>984</v>
      </c>
      <c r="D47" s="47">
        <v>4515.54</v>
      </c>
      <c r="E47" s="48"/>
      <c r="F47" s="93" t="s">
        <v>2282</v>
      </c>
    </row>
    <row r="48" spans="1:6" ht="150" x14ac:dyDescent="0.3">
      <c r="A48" s="45" t="s">
        <v>50</v>
      </c>
      <c r="B48" s="46" t="s">
        <v>1062</v>
      </c>
      <c r="C48" s="46" t="s">
        <v>984</v>
      </c>
      <c r="D48" s="47">
        <v>4515.54</v>
      </c>
      <c r="E48" s="48"/>
      <c r="F48" s="93" t="s">
        <v>2282</v>
      </c>
    </row>
    <row r="49" spans="1:6" ht="150" x14ac:dyDescent="0.3">
      <c r="A49" s="45" t="s">
        <v>50</v>
      </c>
      <c r="B49" s="46" t="s">
        <v>1067</v>
      </c>
      <c r="C49" s="46" t="s">
        <v>984</v>
      </c>
      <c r="D49" s="47">
        <v>4515.54</v>
      </c>
      <c r="E49" s="48"/>
      <c r="F49" s="93" t="s">
        <v>2282</v>
      </c>
    </row>
    <row r="50" spans="1:6" ht="90" x14ac:dyDescent="0.3">
      <c r="A50" s="45" t="s">
        <v>73</v>
      </c>
      <c r="B50" s="46" t="s">
        <v>1017</v>
      </c>
      <c r="C50" s="46" t="s">
        <v>764</v>
      </c>
      <c r="D50" s="47">
        <v>1612.1099999999997</v>
      </c>
      <c r="E50" s="48"/>
      <c r="F50" s="93" t="s">
        <v>2283</v>
      </c>
    </row>
    <row r="51" spans="1:6" ht="90" x14ac:dyDescent="0.3">
      <c r="A51" s="45" t="s">
        <v>73</v>
      </c>
      <c r="B51" s="46" t="s">
        <v>1064</v>
      </c>
      <c r="C51" s="46" t="s">
        <v>764</v>
      </c>
      <c r="D51" s="47">
        <v>1601.6899999999998</v>
      </c>
      <c r="E51" s="48"/>
      <c r="F51" s="93" t="s">
        <v>2283</v>
      </c>
    </row>
    <row r="52" spans="1:6" ht="90" x14ac:dyDescent="0.3">
      <c r="A52" s="45" t="s">
        <v>73</v>
      </c>
      <c r="B52" s="46" t="s">
        <v>1095</v>
      </c>
      <c r="C52" s="46" t="s">
        <v>764</v>
      </c>
      <c r="D52" s="47">
        <v>1601.69</v>
      </c>
      <c r="E52" s="48"/>
      <c r="F52" s="93" t="s">
        <v>2283</v>
      </c>
    </row>
    <row r="53" spans="1:6" ht="90" x14ac:dyDescent="0.3">
      <c r="A53" s="45" t="s">
        <v>1172</v>
      </c>
      <c r="B53" s="46" t="s">
        <v>1163</v>
      </c>
      <c r="C53" s="46" t="s">
        <v>764</v>
      </c>
      <c r="D53" s="47">
        <v>1601.6899999999998</v>
      </c>
      <c r="E53" s="48"/>
      <c r="F53" s="93" t="s">
        <v>2283</v>
      </c>
    </row>
    <row r="54" spans="1:6" ht="75" x14ac:dyDescent="0.3">
      <c r="A54" s="45" t="s">
        <v>2776</v>
      </c>
      <c r="B54" s="46" t="s">
        <v>1017</v>
      </c>
      <c r="C54" s="46" t="s">
        <v>723</v>
      </c>
      <c r="D54" s="47">
        <v>10123.99</v>
      </c>
      <c r="E54" s="48"/>
      <c r="F54" s="93" t="s">
        <v>2284</v>
      </c>
    </row>
    <row r="55" spans="1:6" ht="75" x14ac:dyDescent="0.3">
      <c r="A55" s="45" t="s">
        <v>2737</v>
      </c>
      <c r="B55" s="46" t="s">
        <v>1019</v>
      </c>
      <c r="C55" s="46" t="s">
        <v>723</v>
      </c>
      <c r="D55" s="47">
        <v>6147.62</v>
      </c>
      <c r="E55" s="48"/>
      <c r="F55" s="93" t="s">
        <v>2284</v>
      </c>
    </row>
    <row r="56" spans="1:6" ht="75" x14ac:dyDescent="0.3">
      <c r="A56" s="45" t="s">
        <v>2440</v>
      </c>
      <c r="B56" s="46" t="s">
        <v>1064</v>
      </c>
      <c r="C56" s="46" t="s">
        <v>723</v>
      </c>
      <c r="D56" s="47">
        <v>3485.87</v>
      </c>
      <c r="E56" s="48"/>
      <c r="F56" s="93" t="s">
        <v>2284</v>
      </c>
    </row>
    <row r="57" spans="1:6" ht="45" x14ac:dyDescent="0.3">
      <c r="A57" s="45" t="s">
        <v>1175</v>
      </c>
      <c r="B57" s="46" t="s">
        <v>1025</v>
      </c>
      <c r="C57" s="46" t="s">
        <v>723</v>
      </c>
      <c r="D57" s="47">
        <v>8290.18</v>
      </c>
      <c r="E57" s="48"/>
      <c r="F57" s="93" t="s">
        <v>2285</v>
      </c>
    </row>
    <row r="58" spans="1:6" ht="30" x14ac:dyDescent="0.3">
      <c r="A58" s="45" t="s">
        <v>2777</v>
      </c>
      <c r="B58" s="46" t="s">
        <v>1075</v>
      </c>
      <c r="C58" s="46" t="s">
        <v>1174</v>
      </c>
      <c r="D58" s="47">
        <v>0</v>
      </c>
      <c r="E58" s="48" t="s">
        <v>426</v>
      </c>
      <c r="F58" s="93" t="s">
        <v>2286</v>
      </c>
    </row>
    <row r="59" spans="1:6" ht="45" x14ac:dyDescent="0.3">
      <c r="A59" s="45" t="s">
        <v>1175</v>
      </c>
      <c r="B59" s="46" t="s">
        <v>1023</v>
      </c>
      <c r="C59" s="46" t="s">
        <v>723</v>
      </c>
      <c r="D59" s="47">
        <v>8249.18</v>
      </c>
      <c r="E59" s="48"/>
      <c r="F59" s="93" t="s">
        <v>2285</v>
      </c>
    </row>
    <row r="60" spans="1:6" ht="45" x14ac:dyDescent="0.3">
      <c r="A60" s="45" t="s">
        <v>1175</v>
      </c>
      <c r="B60" s="46" t="s">
        <v>1054</v>
      </c>
      <c r="C60" s="46" t="s">
        <v>723</v>
      </c>
      <c r="D60" s="47">
        <v>8290.18</v>
      </c>
      <c r="E60" s="48"/>
      <c r="F60" s="93" t="s">
        <v>2285</v>
      </c>
    </row>
    <row r="61" spans="1:6" ht="45" x14ac:dyDescent="0.3">
      <c r="A61" s="45" t="s">
        <v>1173</v>
      </c>
      <c r="B61" s="46" t="s">
        <v>1079</v>
      </c>
      <c r="C61" s="46" t="s">
        <v>458</v>
      </c>
      <c r="D61" s="47">
        <v>3816.1800000000003</v>
      </c>
      <c r="E61" s="48"/>
      <c r="F61" s="93" t="s">
        <v>2285</v>
      </c>
    </row>
    <row r="62" spans="1:6" ht="45" x14ac:dyDescent="0.3">
      <c r="A62" s="45" t="s">
        <v>1176</v>
      </c>
      <c r="B62" s="46" t="s">
        <v>1177</v>
      </c>
      <c r="C62" s="46" t="s">
        <v>458</v>
      </c>
      <c r="D62" s="47">
        <v>0</v>
      </c>
      <c r="E62" s="48" t="s">
        <v>426</v>
      </c>
      <c r="F62" s="93" t="s">
        <v>2287</v>
      </c>
    </row>
    <row r="63" spans="1:6" ht="60" x14ac:dyDescent="0.3">
      <c r="A63" s="45" t="s">
        <v>1178</v>
      </c>
      <c r="B63" s="46" t="s">
        <v>1161</v>
      </c>
      <c r="C63" s="46" t="s">
        <v>204</v>
      </c>
      <c r="D63" s="47">
        <v>0</v>
      </c>
      <c r="E63" s="48" t="s">
        <v>426</v>
      </c>
      <c r="F63" s="93" t="s">
        <v>2288</v>
      </c>
    </row>
    <row r="64" spans="1:6" ht="60" x14ac:dyDescent="0.3">
      <c r="A64" s="45" t="s">
        <v>1183</v>
      </c>
      <c r="B64" s="46" t="s">
        <v>1141</v>
      </c>
      <c r="C64" s="46" t="s">
        <v>204</v>
      </c>
      <c r="D64" s="47">
        <v>0</v>
      </c>
      <c r="E64" s="48" t="s">
        <v>426</v>
      </c>
      <c r="F64" s="93" t="s">
        <v>2288</v>
      </c>
    </row>
    <row r="65" spans="1:6" ht="30" x14ac:dyDescent="0.3">
      <c r="A65" s="45" t="s">
        <v>779</v>
      </c>
      <c r="B65" s="46" t="s">
        <v>1024</v>
      </c>
      <c r="C65" s="46" t="s">
        <v>1179</v>
      </c>
      <c r="D65" s="47">
        <v>774.81</v>
      </c>
      <c r="E65" s="48" t="s">
        <v>426</v>
      </c>
      <c r="F65" s="93" t="s">
        <v>2289</v>
      </c>
    </row>
    <row r="66" spans="1:6" ht="60" x14ac:dyDescent="0.3">
      <c r="A66" s="45" t="s">
        <v>2778</v>
      </c>
      <c r="B66" s="46" t="s">
        <v>1024</v>
      </c>
      <c r="C66" s="46" t="s">
        <v>723</v>
      </c>
      <c r="D66" s="47">
        <v>3340.04</v>
      </c>
      <c r="E66" s="48"/>
      <c r="F66" s="93" t="s">
        <v>2290</v>
      </c>
    </row>
    <row r="67" spans="1:6" ht="45" x14ac:dyDescent="0.3">
      <c r="A67" s="45" t="s">
        <v>139</v>
      </c>
      <c r="B67" s="46" t="s">
        <v>1025</v>
      </c>
      <c r="C67" s="46" t="s">
        <v>723</v>
      </c>
      <c r="D67" s="47">
        <v>5256.63</v>
      </c>
      <c r="E67" s="48"/>
      <c r="F67" s="93" t="s">
        <v>2291</v>
      </c>
    </row>
    <row r="68" spans="1:6" ht="75" x14ac:dyDescent="0.3">
      <c r="A68" s="45" t="s">
        <v>590</v>
      </c>
      <c r="B68" s="46" t="s">
        <v>1057</v>
      </c>
      <c r="C68" s="46" t="s">
        <v>788</v>
      </c>
      <c r="D68" s="47">
        <f>9350.01-1565.1</f>
        <v>7784.91</v>
      </c>
      <c r="E68" s="48"/>
      <c r="F68" s="93" t="s">
        <v>2292</v>
      </c>
    </row>
    <row r="69" spans="1:6" ht="60" x14ac:dyDescent="0.3">
      <c r="A69" s="45" t="s">
        <v>2748</v>
      </c>
      <c r="B69" s="46" t="s">
        <v>1019</v>
      </c>
      <c r="C69" s="46" t="s">
        <v>1180</v>
      </c>
      <c r="D69" s="47">
        <v>3918.7799999999997</v>
      </c>
      <c r="E69" s="48"/>
      <c r="F69" s="93" t="s">
        <v>2293</v>
      </c>
    </row>
    <row r="70" spans="1:6" ht="210" x14ac:dyDescent="0.3">
      <c r="A70" s="45" t="s">
        <v>2779</v>
      </c>
      <c r="B70" s="46" t="s">
        <v>1030</v>
      </c>
      <c r="C70" s="46" t="s">
        <v>1181</v>
      </c>
      <c r="D70" s="47">
        <v>10937.81</v>
      </c>
      <c r="E70" s="48" t="s">
        <v>426</v>
      </c>
      <c r="F70" s="93" t="s">
        <v>2294</v>
      </c>
    </row>
    <row r="71" spans="1:6" ht="210" x14ac:dyDescent="0.3">
      <c r="A71" s="45" t="s">
        <v>2780</v>
      </c>
      <c r="B71" s="46" t="s">
        <v>410</v>
      </c>
      <c r="C71" s="46" t="s">
        <v>1181</v>
      </c>
      <c r="D71" s="47">
        <v>11285.369999999999</v>
      </c>
      <c r="E71" s="48"/>
      <c r="F71" s="93" t="s">
        <v>2294</v>
      </c>
    </row>
    <row r="72" spans="1:6" ht="210" x14ac:dyDescent="0.3">
      <c r="A72" s="45" t="s">
        <v>2780</v>
      </c>
      <c r="B72" s="46" t="s">
        <v>35</v>
      </c>
      <c r="C72" s="46" t="s">
        <v>1181</v>
      </c>
      <c r="D72" s="47">
        <v>9187.7300000000014</v>
      </c>
      <c r="E72" s="48"/>
      <c r="F72" s="93" t="s">
        <v>2294</v>
      </c>
    </row>
    <row r="73" spans="1:6" ht="210" x14ac:dyDescent="0.3">
      <c r="A73" s="45" t="s">
        <v>2780</v>
      </c>
      <c r="B73" s="46" t="s">
        <v>1067</v>
      </c>
      <c r="C73" s="46" t="s">
        <v>1181</v>
      </c>
      <c r="D73" s="47">
        <v>8553.2000000000007</v>
      </c>
      <c r="E73" s="48"/>
      <c r="F73" s="93" t="s">
        <v>2294</v>
      </c>
    </row>
    <row r="74" spans="1:6" ht="75" x14ac:dyDescent="0.3">
      <c r="A74" s="45" t="s">
        <v>2781</v>
      </c>
      <c r="B74" s="46" t="s">
        <v>410</v>
      </c>
      <c r="C74" s="46" t="s">
        <v>1182</v>
      </c>
      <c r="D74" s="47">
        <f>4606.06-537.11</f>
        <v>4068.9500000000003</v>
      </c>
      <c r="E74" s="48"/>
      <c r="F74" s="93" t="s">
        <v>2295</v>
      </c>
    </row>
    <row r="75" spans="1:6" ht="60" x14ac:dyDescent="0.3">
      <c r="A75" s="45" t="s">
        <v>2782</v>
      </c>
      <c r="B75" s="46" t="s">
        <v>1163</v>
      </c>
      <c r="C75" s="46" t="s">
        <v>759</v>
      </c>
      <c r="D75" s="47">
        <v>3389.1600000000003</v>
      </c>
      <c r="E75" s="48"/>
      <c r="F75" s="93" t="s">
        <v>2296</v>
      </c>
    </row>
    <row r="76" spans="1:6" ht="92.25" customHeight="1" x14ac:dyDescent="0.3">
      <c r="A76" s="45" t="s">
        <v>2568</v>
      </c>
      <c r="B76" s="46" t="s">
        <v>1031</v>
      </c>
      <c r="C76" s="46" t="s">
        <v>984</v>
      </c>
      <c r="D76" s="47">
        <f>29025.46-11727.1-10295.68</f>
        <v>7002.68</v>
      </c>
      <c r="E76" s="48"/>
      <c r="F76" s="101" t="s">
        <v>2297</v>
      </c>
    </row>
    <row r="77" spans="1:6" ht="97.5" customHeight="1" x14ac:dyDescent="0.3">
      <c r="A77" s="45" t="s">
        <v>2568</v>
      </c>
      <c r="B77" s="46" t="s">
        <v>1039</v>
      </c>
      <c r="C77" s="46" t="s">
        <v>984</v>
      </c>
      <c r="D77" s="47">
        <v>4821.7299999999996</v>
      </c>
      <c r="E77" s="48"/>
      <c r="F77" s="101" t="s">
        <v>2297</v>
      </c>
    </row>
    <row r="78" spans="1:6" ht="94.5" customHeight="1" x14ac:dyDescent="0.3">
      <c r="A78" s="45" t="s">
        <v>2568</v>
      </c>
      <c r="B78" s="46" t="s">
        <v>1017</v>
      </c>
      <c r="C78" s="46" t="s">
        <v>984</v>
      </c>
      <c r="D78" s="47">
        <v>4823.1299999999992</v>
      </c>
      <c r="E78" s="48"/>
      <c r="F78" s="101" t="s">
        <v>2297</v>
      </c>
    </row>
    <row r="79" spans="1:6" ht="87.75" customHeight="1" x14ac:dyDescent="0.3">
      <c r="A79" s="45" t="s">
        <v>2568</v>
      </c>
      <c r="B79" s="46" t="s">
        <v>1064</v>
      </c>
      <c r="C79" s="46" t="s">
        <v>984</v>
      </c>
      <c r="D79" s="47">
        <v>4632.9400000000005</v>
      </c>
      <c r="E79" s="48"/>
      <c r="F79" s="101" t="s">
        <v>2297</v>
      </c>
    </row>
    <row r="80" spans="1:6" ht="60" x14ac:dyDescent="0.3">
      <c r="A80" s="45" t="s">
        <v>2748</v>
      </c>
      <c r="B80" s="46" t="s">
        <v>1017</v>
      </c>
      <c r="C80" s="46" t="s">
        <v>1180</v>
      </c>
      <c r="D80" s="47">
        <v>5106.3099999999995</v>
      </c>
      <c r="E80" s="48"/>
      <c r="F80" s="93" t="s">
        <v>2838</v>
      </c>
    </row>
    <row r="81" spans="1:6" ht="75" x14ac:dyDescent="0.3">
      <c r="A81" s="45" t="s">
        <v>2783</v>
      </c>
      <c r="B81" s="46" t="s">
        <v>1031</v>
      </c>
      <c r="C81" s="46" t="s">
        <v>764</v>
      </c>
      <c r="D81" s="47">
        <f>3961.45-892.63</f>
        <v>3068.8199999999997</v>
      </c>
      <c r="E81" s="48" t="s">
        <v>426</v>
      </c>
      <c r="F81" s="93" t="s">
        <v>2298</v>
      </c>
    </row>
    <row r="82" spans="1:6" ht="75" x14ac:dyDescent="0.3">
      <c r="A82" s="45" t="s">
        <v>2783</v>
      </c>
      <c r="B82" s="46" t="s">
        <v>124</v>
      </c>
      <c r="C82" s="46" t="s">
        <v>764</v>
      </c>
      <c r="D82" s="47">
        <v>2869.51</v>
      </c>
      <c r="E82" s="48" t="s">
        <v>426</v>
      </c>
      <c r="F82" s="93" t="s">
        <v>2298</v>
      </c>
    </row>
    <row r="83" spans="1:6" ht="75" x14ac:dyDescent="0.3">
      <c r="A83" s="45" t="s">
        <v>2783</v>
      </c>
      <c r="B83" s="46" t="s">
        <v>1104</v>
      </c>
      <c r="C83" s="46" t="s">
        <v>764</v>
      </c>
      <c r="D83" s="47">
        <v>1623.3</v>
      </c>
      <c r="E83" s="48" t="s">
        <v>426</v>
      </c>
      <c r="F83" s="93" t="s">
        <v>2298</v>
      </c>
    </row>
    <row r="84" spans="1:6" ht="75" x14ac:dyDescent="0.3">
      <c r="A84" s="45" t="s">
        <v>2783</v>
      </c>
      <c r="B84" s="46" t="s">
        <v>1184</v>
      </c>
      <c r="C84" s="46" t="s">
        <v>764</v>
      </c>
      <c r="D84" s="47">
        <v>1602.25</v>
      </c>
      <c r="E84" s="48" t="s">
        <v>426</v>
      </c>
      <c r="F84" s="93" t="s">
        <v>2298</v>
      </c>
    </row>
    <row r="85" spans="1:6" ht="75" x14ac:dyDescent="0.3">
      <c r="A85" s="45" t="s">
        <v>2783</v>
      </c>
      <c r="B85" s="46" t="s">
        <v>1185</v>
      </c>
      <c r="C85" s="46" t="s">
        <v>764</v>
      </c>
      <c r="D85" s="47">
        <v>1602.25</v>
      </c>
      <c r="E85" s="48" t="s">
        <v>426</v>
      </c>
      <c r="F85" s="93" t="s">
        <v>2298</v>
      </c>
    </row>
    <row r="86" spans="1:6" ht="75" x14ac:dyDescent="0.3">
      <c r="A86" s="45" t="s">
        <v>2783</v>
      </c>
      <c r="B86" s="46" t="s">
        <v>853</v>
      </c>
      <c r="C86" s="46" t="s">
        <v>764</v>
      </c>
      <c r="D86" s="47">
        <v>1602.25</v>
      </c>
      <c r="E86" s="48" t="s">
        <v>426</v>
      </c>
      <c r="F86" s="93" t="s">
        <v>2298</v>
      </c>
    </row>
    <row r="87" spans="1:6" ht="75" x14ac:dyDescent="0.3">
      <c r="A87" s="45" t="s">
        <v>2783</v>
      </c>
      <c r="B87" s="46" t="s">
        <v>1115</v>
      </c>
      <c r="C87" s="46" t="s">
        <v>764</v>
      </c>
      <c r="D87" s="47">
        <v>1786.13</v>
      </c>
      <c r="E87" s="48" t="s">
        <v>426</v>
      </c>
      <c r="F87" s="93" t="s">
        <v>2298</v>
      </c>
    </row>
    <row r="88" spans="1:6" ht="60" x14ac:dyDescent="0.3">
      <c r="A88" s="45" t="s">
        <v>1186</v>
      </c>
      <c r="B88" s="46" t="s">
        <v>1076</v>
      </c>
      <c r="C88" s="46" t="s">
        <v>736</v>
      </c>
      <c r="D88" s="47">
        <v>0</v>
      </c>
      <c r="E88" s="48" t="s">
        <v>426</v>
      </c>
      <c r="F88" s="93" t="s">
        <v>2299</v>
      </c>
    </row>
    <row r="89" spans="1:6" ht="30" x14ac:dyDescent="0.3">
      <c r="A89" s="45" t="s">
        <v>1187</v>
      </c>
      <c r="B89" s="46" t="s">
        <v>1161</v>
      </c>
      <c r="C89" s="46" t="s">
        <v>204</v>
      </c>
      <c r="D89" s="47">
        <v>0</v>
      </c>
      <c r="E89" s="48" t="s">
        <v>426</v>
      </c>
      <c r="F89" s="93" t="s">
        <v>2300</v>
      </c>
    </row>
    <row r="90" spans="1:6" ht="30" x14ac:dyDescent="0.3">
      <c r="A90" s="45" t="s">
        <v>1187</v>
      </c>
      <c r="B90" s="46" t="s">
        <v>1141</v>
      </c>
      <c r="C90" s="46" t="s">
        <v>204</v>
      </c>
      <c r="D90" s="47">
        <v>0</v>
      </c>
      <c r="E90" s="48" t="s">
        <v>426</v>
      </c>
      <c r="F90" s="93" t="s">
        <v>2300</v>
      </c>
    </row>
    <row r="91" spans="1:6" ht="45" x14ac:dyDescent="0.3">
      <c r="A91" s="45" t="s">
        <v>506</v>
      </c>
      <c r="B91" s="46" t="s">
        <v>1031</v>
      </c>
      <c r="C91" s="46" t="s">
        <v>1007</v>
      </c>
      <c r="D91" s="47">
        <f>7621.1-3805.92</f>
        <v>3815.1800000000003</v>
      </c>
      <c r="E91" s="48" t="s">
        <v>426</v>
      </c>
      <c r="F91" s="93" t="s">
        <v>2301</v>
      </c>
    </row>
    <row r="92" spans="1:6" ht="45" x14ac:dyDescent="0.3">
      <c r="A92" s="45" t="s">
        <v>506</v>
      </c>
      <c r="B92" s="46" t="s">
        <v>1188</v>
      </c>
      <c r="C92" s="46" t="s">
        <v>1007</v>
      </c>
      <c r="D92" s="47">
        <v>1321.76</v>
      </c>
      <c r="E92" s="48" t="s">
        <v>426</v>
      </c>
      <c r="F92" s="93" t="s">
        <v>2301</v>
      </c>
    </row>
    <row r="93" spans="1:6" ht="45" x14ac:dyDescent="0.3">
      <c r="A93" s="45" t="s">
        <v>506</v>
      </c>
      <c r="B93" s="46" t="s">
        <v>1057</v>
      </c>
      <c r="C93" s="46" t="s">
        <v>1007</v>
      </c>
      <c r="D93" s="47">
        <v>1159.06</v>
      </c>
      <c r="E93" s="48" t="s">
        <v>426</v>
      </c>
      <c r="F93" s="93" t="s">
        <v>2301</v>
      </c>
    </row>
    <row r="94" spans="1:6" ht="45" x14ac:dyDescent="0.3">
      <c r="A94" s="45" t="s">
        <v>1189</v>
      </c>
      <c r="B94" s="46" t="s">
        <v>1039</v>
      </c>
      <c r="C94" s="46" t="s">
        <v>1007</v>
      </c>
      <c r="D94" s="47">
        <v>2732.42</v>
      </c>
      <c r="E94" s="48" t="s">
        <v>426</v>
      </c>
      <c r="F94" s="93" t="s">
        <v>2301</v>
      </c>
    </row>
    <row r="95" spans="1:6" ht="45" x14ac:dyDescent="0.3">
      <c r="A95" s="45" t="s">
        <v>506</v>
      </c>
      <c r="B95" s="46" t="s">
        <v>72</v>
      </c>
      <c r="C95" s="46" t="s">
        <v>1007</v>
      </c>
      <c r="D95" s="47">
        <v>1151.8800000000001</v>
      </c>
      <c r="E95" s="48" t="s">
        <v>426</v>
      </c>
      <c r="F95" s="93" t="s">
        <v>2301</v>
      </c>
    </row>
    <row r="96" spans="1:6" ht="45" x14ac:dyDescent="0.3">
      <c r="A96" s="45" t="s">
        <v>506</v>
      </c>
      <c r="B96" s="46" t="s">
        <v>1115</v>
      </c>
      <c r="C96" s="46" t="s">
        <v>1007</v>
      </c>
      <c r="D96" s="47">
        <v>1052.8800000000001</v>
      </c>
      <c r="E96" s="48" t="s">
        <v>426</v>
      </c>
      <c r="F96" s="93" t="s">
        <v>2301</v>
      </c>
    </row>
    <row r="97" spans="1:6" ht="45" x14ac:dyDescent="0.3">
      <c r="A97" s="45" t="s">
        <v>506</v>
      </c>
      <c r="B97" s="46" t="s">
        <v>1190</v>
      </c>
      <c r="C97" s="46" t="s">
        <v>1007</v>
      </c>
      <c r="D97" s="47">
        <v>1036.74</v>
      </c>
      <c r="E97" s="48" t="s">
        <v>426</v>
      </c>
      <c r="F97" s="93" t="s">
        <v>2301</v>
      </c>
    </row>
    <row r="98" spans="1:6" ht="45" x14ac:dyDescent="0.3">
      <c r="A98" s="45" t="s">
        <v>506</v>
      </c>
      <c r="B98" s="46" t="s">
        <v>1167</v>
      </c>
      <c r="C98" s="46" t="s">
        <v>1007</v>
      </c>
      <c r="D98" s="47">
        <v>1036.74</v>
      </c>
      <c r="E98" s="48" t="s">
        <v>426</v>
      </c>
      <c r="F98" s="93" t="s">
        <v>2301</v>
      </c>
    </row>
    <row r="99" spans="1:6" ht="45" x14ac:dyDescent="0.3">
      <c r="A99" s="45" t="s">
        <v>506</v>
      </c>
      <c r="B99" s="46" t="s">
        <v>1027</v>
      </c>
      <c r="C99" s="46" t="s">
        <v>1007</v>
      </c>
      <c r="D99" s="47">
        <v>1036.74</v>
      </c>
      <c r="E99" s="48" t="s">
        <v>426</v>
      </c>
      <c r="F99" s="93" t="s">
        <v>2301</v>
      </c>
    </row>
    <row r="100" spans="1:6" ht="30" x14ac:dyDescent="0.3">
      <c r="A100" s="45" t="s">
        <v>524</v>
      </c>
      <c r="B100" s="46" t="s">
        <v>1160</v>
      </c>
      <c r="C100" s="46" t="s">
        <v>1007</v>
      </c>
      <c r="D100" s="47">
        <v>938.77</v>
      </c>
      <c r="E100" s="48" t="s">
        <v>426</v>
      </c>
      <c r="F100" s="93" t="s">
        <v>2302</v>
      </c>
    </row>
    <row r="101" spans="1:6" ht="60" x14ac:dyDescent="0.3">
      <c r="A101" s="45" t="s">
        <v>2784</v>
      </c>
      <c r="B101" s="46" t="s">
        <v>1047</v>
      </c>
      <c r="C101" s="46" t="s">
        <v>759</v>
      </c>
      <c r="D101" s="47">
        <v>6643.4800000000005</v>
      </c>
      <c r="E101" s="48"/>
      <c r="F101" s="93" t="s">
        <v>2303</v>
      </c>
    </row>
    <row r="102" spans="1:6" ht="60" x14ac:dyDescent="0.3">
      <c r="A102" s="45" t="s">
        <v>2785</v>
      </c>
      <c r="B102" s="46" t="s">
        <v>75</v>
      </c>
      <c r="C102" s="46" t="s">
        <v>759</v>
      </c>
      <c r="D102" s="47">
        <v>4346.7299999999996</v>
      </c>
      <c r="E102" s="48"/>
      <c r="F102" s="93" t="s">
        <v>2303</v>
      </c>
    </row>
    <row r="103" spans="1:6" ht="45" x14ac:dyDescent="0.3">
      <c r="A103" s="45" t="s">
        <v>1191</v>
      </c>
      <c r="B103" s="46" t="s">
        <v>1192</v>
      </c>
      <c r="C103" s="46" t="s">
        <v>477</v>
      </c>
      <c r="D103" s="47">
        <v>0</v>
      </c>
      <c r="E103" s="48" t="s">
        <v>426</v>
      </c>
      <c r="F103" s="93" t="s">
        <v>2304</v>
      </c>
    </row>
    <row r="104" spans="1:6" ht="45" x14ac:dyDescent="0.3">
      <c r="A104" s="45" t="s">
        <v>1193</v>
      </c>
      <c r="B104" s="46" t="s">
        <v>1025</v>
      </c>
      <c r="C104" s="46" t="s">
        <v>723</v>
      </c>
      <c r="D104" s="47">
        <v>5935.96</v>
      </c>
      <c r="E104" s="48"/>
      <c r="F104" s="93" t="s">
        <v>2305</v>
      </c>
    </row>
    <row r="105" spans="1:6" ht="45" x14ac:dyDescent="0.3">
      <c r="A105" s="45" t="s">
        <v>170</v>
      </c>
      <c r="B105" s="46" t="s">
        <v>1039</v>
      </c>
      <c r="C105" s="46" t="s">
        <v>723</v>
      </c>
      <c r="D105" s="47">
        <v>5787.15</v>
      </c>
      <c r="E105" s="48"/>
      <c r="F105" s="93" t="s">
        <v>2305</v>
      </c>
    </row>
    <row r="106" spans="1:6" ht="45" x14ac:dyDescent="0.3">
      <c r="A106" s="45" t="s">
        <v>1193</v>
      </c>
      <c r="B106" s="46" t="s">
        <v>1023</v>
      </c>
      <c r="C106" s="46" t="s">
        <v>723</v>
      </c>
      <c r="D106" s="47">
        <v>5984.6</v>
      </c>
      <c r="E106" s="48"/>
      <c r="F106" s="93" t="s">
        <v>2305</v>
      </c>
    </row>
    <row r="107" spans="1:6" ht="45" x14ac:dyDescent="0.3">
      <c r="A107" s="45" t="s">
        <v>1194</v>
      </c>
      <c r="B107" s="46" t="s">
        <v>1054</v>
      </c>
      <c r="C107" s="46" t="s">
        <v>723</v>
      </c>
      <c r="D107" s="47">
        <v>6072.51</v>
      </c>
      <c r="E107" s="48"/>
      <c r="F107" s="93" t="s">
        <v>2305</v>
      </c>
    </row>
    <row r="108" spans="1:6" ht="45" x14ac:dyDescent="0.3">
      <c r="A108" s="45" t="s">
        <v>1193</v>
      </c>
      <c r="B108" s="46" t="s">
        <v>1024</v>
      </c>
      <c r="C108" s="46" t="s">
        <v>723</v>
      </c>
      <c r="D108" s="47">
        <v>7245.8</v>
      </c>
      <c r="E108" s="48"/>
      <c r="F108" s="93" t="s">
        <v>2305</v>
      </c>
    </row>
    <row r="109" spans="1:6" ht="90" x14ac:dyDescent="0.3">
      <c r="A109" s="45" t="s">
        <v>2786</v>
      </c>
      <c r="B109" s="46" t="s">
        <v>224</v>
      </c>
      <c r="C109" s="46" t="s">
        <v>499</v>
      </c>
      <c r="D109" s="47">
        <v>577.38</v>
      </c>
      <c r="E109" s="48" t="s">
        <v>426</v>
      </c>
      <c r="F109" s="93" t="s">
        <v>2306</v>
      </c>
    </row>
    <row r="110" spans="1:6" ht="30" x14ac:dyDescent="0.3">
      <c r="A110" s="45" t="s">
        <v>2455</v>
      </c>
      <c r="B110" s="46" t="s">
        <v>1017</v>
      </c>
      <c r="C110" s="46" t="s">
        <v>723</v>
      </c>
      <c r="D110" s="47">
        <v>5099.68</v>
      </c>
      <c r="E110" s="48"/>
      <c r="F110" s="93" t="s">
        <v>2307</v>
      </c>
    </row>
    <row r="111" spans="1:6" ht="30" x14ac:dyDescent="0.3">
      <c r="A111" s="45" t="s">
        <v>2455</v>
      </c>
      <c r="B111" s="46" t="s">
        <v>1064</v>
      </c>
      <c r="C111" s="46" t="s">
        <v>723</v>
      </c>
      <c r="D111" s="47">
        <v>3749.73</v>
      </c>
      <c r="E111" s="48"/>
      <c r="F111" s="93" t="s">
        <v>2307</v>
      </c>
    </row>
    <row r="112" spans="1:6" ht="90" x14ac:dyDescent="0.3">
      <c r="A112" s="45" t="s">
        <v>2787</v>
      </c>
      <c r="B112" s="46" t="s">
        <v>1115</v>
      </c>
      <c r="C112" s="46" t="s">
        <v>477</v>
      </c>
      <c r="D112" s="47">
        <v>4690.8</v>
      </c>
      <c r="E112" s="48" t="s">
        <v>426</v>
      </c>
      <c r="F112" s="93" t="s">
        <v>2308</v>
      </c>
    </row>
    <row r="113" spans="1:6" ht="90" x14ac:dyDescent="0.3">
      <c r="A113" s="45" t="s">
        <v>2788</v>
      </c>
      <c r="B113" s="46" t="s">
        <v>1195</v>
      </c>
      <c r="C113" s="46" t="s">
        <v>477</v>
      </c>
      <c r="D113" s="47">
        <v>4845.13</v>
      </c>
      <c r="E113" s="48" t="s">
        <v>426</v>
      </c>
      <c r="F113" s="93" t="s">
        <v>2308</v>
      </c>
    </row>
    <row r="114" spans="1:6" ht="75" x14ac:dyDescent="0.3">
      <c r="A114" s="45" t="s">
        <v>2789</v>
      </c>
      <c r="B114" s="46" t="s">
        <v>410</v>
      </c>
      <c r="C114" s="46" t="s">
        <v>1196</v>
      </c>
      <c r="D114" s="47">
        <v>11411.440000000002</v>
      </c>
      <c r="E114" s="48"/>
      <c r="F114" s="93" t="s">
        <v>2309</v>
      </c>
    </row>
    <row r="115" spans="1:6" ht="75" x14ac:dyDescent="0.3">
      <c r="A115" s="45" t="s">
        <v>2789</v>
      </c>
      <c r="B115" s="46" t="s">
        <v>1024</v>
      </c>
      <c r="C115" s="46" t="s">
        <v>1196</v>
      </c>
      <c r="D115" s="47">
        <v>11404.41</v>
      </c>
      <c r="E115" s="48"/>
      <c r="F115" s="93" t="s">
        <v>2309</v>
      </c>
    </row>
    <row r="116" spans="1:6" ht="75" x14ac:dyDescent="0.3">
      <c r="A116" s="45" t="s">
        <v>2666</v>
      </c>
      <c r="B116" s="46" t="s">
        <v>1075</v>
      </c>
      <c r="C116" s="46" t="s">
        <v>1196</v>
      </c>
      <c r="D116" s="47">
        <v>10214.039999999999</v>
      </c>
      <c r="E116" s="48"/>
      <c r="F116" s="93" t="s">
        <v>2309</v>
      </c>
    </row>
    <row r="117" spans="1:6" ht="60" x14ac:dyDescent="0.3">
      <c r="A117" s="45" t="s">
        <v>557</v>
      </c>
      <c r="B117" s="46" t="s">
        <v>1075</v>
      </c>
      <c r="C117" s="46" t="s">
        <v>477</v>
      </c>
      <c r="D117" s="47">
        <v>0</v>
      </c>
      <c r="E117" s="48" t="s">
        <v>426</v>
      </c>
      <c r="F117" s="93" t="s">
        <v>2310</v>
      </c>
    </row>
    <row r="118" spans="1:6" ht="60" x14ac:dyDescent="0.3">
      <c r="A118" s="45" t="s">
        <v>2785</v>
      </c>
      <c r="B118" s="46" t="s">
        <v>86</v>
      </c>
      <c r="C118" s="46" t="s">
        <v>759</v>
      </c>
      <c r="D118" s="47">
        <v>5846.3600000000006</v>
      </c>
      <c r="E118" s="48"/>
      <c r="F118" s="93" t="s">
        <v>2303</v>
      </c>
    </row>
    <row r="119" spans="1:6" ht="75" x14ac:dyDescent="0.3">
      <c r="A119" s="45" t="s">
        <v>2785</v>
      </c>
      <c r="B119" s="46" t="s">
        <v>1056</v>
      </c>
      <c r="C119" s="46" t="s">
        <v>759</v>
      </c>
      <c r="D119" s="47">
        <v>6624.42</v>
      </c>
      <c r="E119" s="48"/>
      <c r="F119" s="93" t="s">
        <v>2311</v>
      </c>
    </row>
    <row r="120" spans="1:6" ht="105" x14ac:dyDescent="0.3">
      <c r="A120" s="45" t="s">
        <v>1197</v>
      </c>
      <c r="B120" s="46" t="s">
        <v>1198</v>
      </c>
      <c r="C120" s="46" t="s">
        <v>984</v>
      </c>
      <c r="D120" s="47">
        <v>3458.78</v>
      </c>
      <c r="E120" s="48" t="s">
        <v>426</v>
      </c>
      <c r="F120" s="93" t="s">
        <v>2312</v>
      </c>
    </row>
    <row r="121" spans="1:6" ht="90" x14ac:dyDescent="0.3">
      <c r="A121" s="45" t="s">
        <v>818</v>
      </c>
      <c r="B121" s="46" t="s">
        <v>1101</v>
      </c>
      <c r="C121" s="46" t="s">
        <v>984</v>
      </c>
      <c r="D121" s="47">
        <v>3000</v>
      </c>
      <c r="E121" s="48" t="s">
        <v>426</v>
      </c>
      <c r="F121" s="93" t="s">
        <v>2313</v>
      </c>
    </row>
    <row r="122" spans="1:6" ht="90" x14ac:dyDescent="0.3">
      <c r="A122" s="45" t="s">
        <v>818</v>
      </c>
      <c r="B122" s="46" t="s">
        <v>1199</v>
      </c>
      <c r="C122" s="46" t="s">
        <v>984</v>
      </c>
      <c r="D122" s="47">
        <v>2531.3000000000002</v>
      </c>
      <c r="E122" s="48"/>
      <c r="F122" s="93" t="s">
        <v>2314</v>
      </c>
    </row>
    <row r="123" spans="1:6" ht="90" x14ac:dyDescent="0.3">
      <c r="A123" s="45" t="s">
        <v>818</v>
      </c>
      <c r="B123" s="46" t="s">
        <v>1027</v>
      </c>
      <c r="C123" s="46" t="s">
        <v>984</v>
      </c>
      <c r="D123" s="47">
        <v>3000</v>
      </c>
      <c r="E123" s="48" t="s">
        <v>426</v>
      </c>
      <c r="F123" s="93" t="s">
        <v>2314</v>
      </c>
    </row>
    <row r="124" spans="1:6" ht="90" x14ac:dyDescent="0.3">
      <c r="A124" s="45" t="s">
        <v>2578</v>
      </c>
      <c r="B124" s="46" t="s">
        <v>1023</v>
      </c>
      <c r="C124" s="46" t="s">
        <v>759</v>
      </c>
      <c r="D124" s="47">
        <v>5408.41</v>
      </c>
      <c r="E124" s="48"/>
      <c r="F124" s="93" t="s">
        <v>2315</v>
      </c>
    </row>
    <row r="125" spans="1:6" ht="105" x14ac:dyDescent="0.3">
      <c r="A125" s="45" t="s">
        <v>1200</v>
      </c>
      <c r="B125" s="46" t="s">
        <v>61</v>
      </c>
      <c r="C125" s="46" t="s">
        <v>1201</v>
      </c>
      <c r="D125" s="47">
        <v>0</v>
      </c>
      <c r="E125" s="48" t="s">
        <v>426</v>
      </c>
      <c r="F125" s="93" t="s">
        <v>2843</v>
      </c>
    </row>
    <row r="126" spans="1:6" ht="40.5" customHeight="1" x14ac:dyDescent="0.3">
      <c r="A126" s="45" t="s">
        <v>209</v>
      </c>
      <c r="B126" s="46" t="s">
        <v>1039</v>
      </c>
      <c r="C126" s="46" t="s">
        <v>723</v>
      </c>
      <c r="D126" s="47">
        <v>6905.23</v>
      </c>
      <c r="E126" s="48"/>
      <c r="F126" s="93" t="s">
        <v>2316</v>
      </c>
    </row>
    <row r="127" spans="1:6" ht="90" x14ac:dyDescent="0.3">
      <c r="A127" s="45" t="s">
        <v>209</v>
      </c>
      <c r="B127" s="46" t="s">
        <v>1017</v>
      </c>
      <c r="C127" s="46" t="s">
        <v>499</v>
      </c>
      <c r="D127" s="47">
        <v>5593.21</v>
      </c>
      <c r="E127" s="48"/>
      <c r="F127" s="93" t="s">
        <v>2317</v>
      </c>
    </row>
    <row r="128" spans="1:6" ht="90" x14ac:dyDescent="0.3">
      <c r="A128" s="45" t="s">
        <v>1045</v>
      </c>
      <c r="B128" s="46" t="s">
        <v>1064</v>
      </c>
      <c r="C128" s="46" t="s">
        <v>499</v>
      </c>
      <c r="D128" s="47">
        <v>5826.99</v>
      </c>
      <c r="E128" s="48"/>
      <c r="F128" s="93" t="s">
        <v>2317</v>
      </c>
    </row>
    <row r="129" spans="1:6" ht="90" x14ac:dyDescent="0.3">
      <c r="A129" s="45" t="s">
        <v>1045</v>
      </c>
      <c r="B129" s="46" t="s">
        <v>1062</v>
      </c>
      <c r="C129" s="46" t="s">
        <v>499</v>
      </c>
      <c r="D129" s="47">
        <v>4953.09</v>
      </c>
      <c r="E129" s="48"/>
      <c r="F129" s="93" t="s">
        <v>2317</v>
      </c>
    </row>
    <row r="130" spans="1:6" ht="90" x14ac:dyDescent="0.3">
      <c r="A130" s="45" t="s">
        <v>1045</v>
      </c>
      <c r="B130" s="46" t="s">
        <v>1202</v>
      </c>
      <c r="C130" s="46" t="s">
        <v>499</v>
      </c>
      <c r="D130" s="47">
        <v>4953.09</v>
      </c>
      <c r="E130" s="48"/>
      <c r="F130" s="93" t="s">
        <v>2317</v>
      </c>
    </row>
    <row r="131" spans="1:6" ht="60" x14ac:dyDescent="0.3">
      <c r="A131" s="45" t="s">
        <v>570</v>
      </c>
      <c r="B131" s="46" t="s">
        <v>1079</v>
      </c>
      <c r="C131" s="46" t="s">
        <v>1084</v>
      </c>
      <c r="D131" s="47">
        <v>4691.9399999999996</v>
      </c>
      <c r="E131" s="48"/>
      <c r="F131" s="93" t="s">
        <v>2318</v>
      </c>
    </row>
    <row r="132" spans="1:6" ht="120" x14ac:dyDescent="0.3">
      <c r="A132" s="45" t="s">
        <v>215</v>
      </c>
      <c r="B132" s="46" t="s">
        <v>1024</v>
      </c>
      <c r="C132" s="46" t="s">
        <v>723</v>
      </c>
      <c r="D132" s="47">
        <v>5077.1399999999994</v>
      </c>
      <c r="E132" s="48"/>
      <c r="F132" s="93" t="s">
        <v>2319</v>
      </c>
    </row>
    <row r="133" spans="1:6" ht="90" x14ac:dyDescent="0.3">
      <c r="A133" s="45" t="s">
        <v>2467</v>
      </c>
      <c r="B133" s="46" t="s">
        <v>1025</v>
      </c>
      <c r="C133" s="46" t="s">
        <v>731</v>
      </c>
      <c r="D133" s="47">
        <v>4461.0999999999995</v>
      </c>
      <c r="E133" s="48"/>
      <c r="F133" s="93" t="s">
        <v>2320</v>
      </c>
    </row>
    <row r="134" spans="1:6" ht="60" x14ac:dyDescent="0.3">
      <c r="A134" s="45" t="s">
        <v>210</v>
      </c>
      <c r="B134" s="46" t="s">
        <v>410</v>
      </c>
      <c r="C134" s="46" t="s">
        <v>988</v>
      </c>
      <c r="D134" s="47">
        <v>1774.9199999999998</v>
      </c>
      <c r="E134" s="48" t="s">
        <v>426</v>
      </c>
      <c r="F134" s="93" t="s">
        <v>2321</v>
      </c>
    </row>
    <row r="135" spans="1:6" ht="60" x14ac:dyDescent="0.3">
      <c r="A135" s="45" t="s">
        <v>210</v>
      </c>
      <c r="B135" s="46" t="s">
        <v>1075</v>
      </c>
      <c r="C135" s="46" t="s">
        <v>988</v>
      </c>
      <c r="D135" s="47">
        <v>1744.9099999999999</v>
      </c>
      <c r="E135" s="48" t="s">
        <v>426</v>
      </c>
      <c r="F135" s="93" t="s">
        <v>2322</v>
      </c>
    </row>
    <row r="136" spans="1:6" ht="60" x14ac:dyDescent="0.3">
      <c r="A136" s="45" t="s">
        <v>210</v>
      </c>
      <c r="B136" s="46" t="s">
        <v>1144</v>
      </c>
      <c r="C136" s="46" t="s">
        <v>988</v>
      </c>
      <c r="D136" s="47">
        <v>1739.8000000000002</v>
      </c>
      <c r="E136" s="48" t="s">
        <v>426</v>
      </c>
      <c r="F136" s="93" t="s">
        <v>2322</v>
      </c>
    </row>
    <row r="137" spans="1:6" ht="165" x14ac:dyDescent="0.3">
      <c r="A137" s="45" t="s">
        <v>2579</v>
      </c>
      <c r="B137" s="46" t="s">
        <v>35</v>
      </c>
      <c r="C137" s="46" t="s">
        <v>734</v>
      </c>
      <c r="D137" s="47">
        <v>5737.2199999999993</v>
      </c>
      <c r="E137" s="48"/>
      <c r="F137" s="93" t="s">
        <v>2323</v>
      </c>
    </row>
    <row r="138" spans="1:6" ht="165" x14ac:dyDescent="0.3">
      <c r="A138" s="45" t="s">
        <v>2579</v>
      </c>
      <c r="B138" s="46" t="s">
        <v>1030</v>
      </c>
      <c r="C138" s="46" t="s">
        <v>734</v>
      </c>
      <c r="D138" s="47">
        <v>5708.2</v>
      </c>
      <c r="E138" s="48"/>
      <c r="F138" s="93" t="s">
        <v>2323</v>
      </c>
    </row>
    <row r="139" spans="1:6" ht="165" x14ac:dyDescent="0.3">
      <c r="A139" s="45" t="s">
        <v>2579</v>
      </c>
      <c r="B139" s="46" t="s">
        <v>1061</v>
      </c>
      <c r="C139" s="46" t="s">
        <v>734</v>
      </c>
      <c r="D139" s="47">
        <v>5708.2</v>
      </c>
      <c r="E139" s="48"/>
      <c r="F139" s="93" t="s">
        <v>2323</v>
      </c>
    </row>
    <row r="140" spans="1:6" ht="165" x14ac:dyDescent="0.3">
      <c r="A140" s="45" t="s">
        <v>2579</v>
      </c>
      <c r="B140" s="46" t="s">
        <v>1062</v>
      </c>
      <c r="C140" s="46" t="s">
        <v>734</v>
      </c>
      <c r="D140" s="47">
        <v>5863.9</v>
      </c>
      <c r="E140" s="48"/>
      <c r="F140" s="93" t="s">
        <v>2323</v>
      </c>
    </row>
    <row r="141" spans="1:6" ht="165" x14ac:dyDescent="0.3">
      <c r="A141" s="45" t="s">
        <v>2790</v>
      </c>
      <c r="B141" s="46" t="s">
        <v>1059</v>
      </c>
      <c r="C141" s="46" t="s">
        <v>734</v>
      </c>
      <c r="D141" s="47">
        <v>5203.93</v>
      </c>
      <c r="E141" s="48"/>
      <c r="F141" s="93" t="s">
        <v>2323</v>
      </c>
    </row>
    <row r="142" spans="1:6" ht="105" x14ac:dyDescent="0.3">
      <c r="A142" s="45" t="s">
        <v>1203</v>
      </c>
      <c r="B142" s="46" t="s">
        <v>1025</v>
      </c>
      <c r="C142" s="46" t="s">
        <v>723</v>
      </c>
      <c r="D142" s="47">
        <v>4323.46</v>
      </c>
      <c r="E142" s="48"/>
      <c r="F142" s="93" t="s">
        <v>2844</v>
      </c>
    </row>
    <row r="143" spans="1:6" ht="75" x14ac:dyDescent="0.3">
      <c r="A143" s="45" t="s">
        <v>2676</v>
      </c>
      <c r="B143" s="46" t="s">
        <v>410</v>
      </c>
      <c r="C143" s="46" t="s">
        <v>765</v>
      </c>
      <c r="D143" s="47">
        <v>2772.91</v>
      </c>
      <c r="E143" s="48"/>
      <c r="F143" s="93" t="s">
        <v>2324</v>
      </c>
    </row>
    <row r="144" spans="1:6" ht="105" x14ac:dyDescent="0.3">
      <c r="A144" s="45" t="s">
        <v>2791</v>
      </c>
      <c r="B144" s="46" t="s">
        <v>410</v>
      </c>
      <c r="C144" s="46" t="s">
        <v>1204</v>
      </c>
      <c r="D144" s="47">
        <v>3132.17</v>
      </c>
      <c r="E144" s="48"/>
      <c r="F144" s="93" t="s">
        <v>2325</v>
      </c>
    </row>
    <row r="145" spans="1:6" ht="90" x14ac:dyDescent="0.3">
      <c r="A145" s="45" t="s">
        <v>2791</v>
      </c>
      <c r="B145" s="46" t="s">
        <v>1116</v>
      </c>
      <c r="C145" s="46" t="s">
        <v>1204</v>
      </c>
      <c r="D145" s="47">
        <v>3714.93</v>
      </c>
      <c r="E145" s="48"/>
      <c r="F145" s="93" t="s">
        <v>2845</v>
      </c>
    </row>
    <row r="146" spans="1:6" ht="90" x14ac:dyDescent="0.3">
      <c r="A146" s="45" t="s">
        <v>2791</v>
      </c>
      <c r="B146" s="46" t="s">
        <v>1112</v>
      </c>
      <c r="C146" s="46" t="s">
        <v>1204</v>
      </c>
      <c r="D146" s="47">
        <v>3714.93</v>
      </c>
      <c r="E146" s="48"/>
      <c r="F146" s="93" t="s">
        <v>2845</v>
      </c>
    </row>
    <row r="147" spans="1:6" ht="90" x14ac:dyDescent="0.3">
      <c r="A147" s="45" t="s">
        <v>2791</v>
      </c>
      <c r="B147" s="46" t="s">
        <v>305</v>
      </c>
      <c r="C147" s="46" t="s">
        <v>1204</v>
      </c>
      <c r="D147" s="47">
        <v>3714.93</v>
      </c>
      <c r="E147" s="48"/>
      <c r="F147" s="93" t="s">
        <v>2845</v>
      </c>
    </row>
    <row r="148" spans="1:6" ht="90" x14ac:dyDescent="0.3">
      <c r="A148" s="45" t="s">
        <v>2791</v>
      </c>
      <c r="B148" s="46" t="s">
        <v>1144</v>
      </c>
      <c r="C148" s="46" t="s">
        <v>1204</v>
      </c>
      <c r="D148" s="47">
        <v>3714.93</v>
      </c>
      <c r="E148" s="48"/>
      <c r="F148" s="93" t="s">
        <v>2845</v>
      </c>
    </row>
    <row r="149" spans="1:6" ht="60" x14ac:dyDescent="0.3">
      <c r="A149" s="45" t="s">
        <v>2792</v>
      </c>
      <c r="B149" s="46" t="s">
        <v>1054</v>
      </c>
      <c r="C149" s="46" t="s">
        <v>1205</v>
      </c>
      <c r="D149" s="47">
        <v>5568.38</v>
      </c>
      <c r="E149" s="48"/>
      <c r="F149" s="93" t="s">
        <v>2326</v>
      </c>
    </row>
    <row r="150" spans="1:6" ht="45" x14ac:dyDescent="0.3">
      <c r="A150" s="45" t="s">
        <v>2793</v>
      </c>
      <c r="B150" s="46" t="s">
        <v>1115</v>
      </c>
      <c r="C150" s="46" t="s">
        <v>731</v>
      </c>
      <c r="D150" s="47">
        <v>0</v>
      </c>
      <c r="E150" s="48" t="s">
        <v>426</v>
      </c>
      <c r="F150" s="93" t="s">
        <v>2327</v>
      </c>
    </row>
    <row r="151" spans="1:6" ht="45" x14ac:dyDescent="0.3">
      <c r="A151" s="45" t="s">
        <v>2793</v>
      </c>
      <c r="B151" s="46" t="s">
        <v>1195</v>
      </c>
      <c r="C151" s="46" t="s">
        <v>731</v>
      </c>
      <c r="D151" s="47">
        <v>0</v>
      </c>
      <c r="E151" s="48" t="s">
        <v>426</v>
      </c>
      <c r="F151" s="93" t="s">
        <v>2327</v>
      </c>
    </row>
    <row r="152" spans="1:6" ht="30" x14ac:dyDescent="0.3">
      <c r="A152" s="45" t="s">
        <v>2794</v>
      </c>
      <c r="B152" s="46" t="s">
        <v>1026</v>
      </c>
      <c r="C152" s="46" t="s">
        <v>723</v>
      </c>
      <c r="D152" s="47">
        <v>0</v>
      </c>
      <c r="E152" s="48" t="s">
        <v>426</v>
      </c>
      <c r="F152" s="93" t="s">
        <v>2328</v>
      </c>
    </row>
    <row r="153" spans="1:6" ht="30" x14ac:dyDescent="0.3">
      <c r="A153" s="45" t="s">
        <v>2470</v>
      </c>
      <c r="B153" s="46" t="s">
        <v>1054</v>
      </c>
      <c r="C153" s="46" t="s">
        <v>734</v>
      </c>
      <c r="D153" s="47">
        <v>4574.8099999999995</v>
      </c>
      <c r="E153" s="48"/>
      <c r="F153" s="93" t="s">
        <v>2329</v>
      </c>
    </row>
    <row r="154" spans="1:6" ht="108" customHeight="1" x14ac:dyDescent="0.3">
      <c r="A154" s="45" t="s">
        <v>2795</v>
      </c>
      <c r="B154" s="46" t="s">
        <v>1083</v>
      </c>
      <c r="C154" s="46" t="s">
        <v>1074</v>
      </c>
      <c r="D154" s="47">
        <v>608.12</v>
      </c>
      <c r="E154" s="48" t="s">
        <v>426</v>
      </c>
      <c r="F154" s="93" t="s">
        <v>2839</v>
      </c>
    </row>
    <row r="155" spans="1:6" ht="75" x14ac:dyDescent="0.3">
      <c r="A155" s="45" t="s">
        <v>2796</v>
      </c>
      <c r="B155" s="46" t="s">
        <v>1030</v>
      </c>
      <c r="C155" s="46" t="s">
        <v>1162</v>
      </c>
      <c r="D155" s="47">
        <v>4975.82</v>
      </c>
      <c r="E155" s="48"/>
      <c r="F155" s="93" t="s">
        <v>2330</v>
      </c>
    </row>
    <row r="156" spans="1:6" ht="60" x14ac:dyDescent="0.3">
      <c r="A156" s="45" t="s">
        <v>398</v>
      </c>
      <c r="B156" s="46" t="s">
        <v>410</v>
      </c>
      <c r="C156" s="46" t="s">
        <v>828</v>
      </c>
      <c r="D156" s="47">
        <v>3339.24</v>
      </c>
      <c r="E156" s="48" t="s">
        <v>426</v>
      </c>
      <c r="F156" s="93" t="s">
        <v>2331</v>
      </c>
    </row>
    <row r="157" spans="1:6" ht="60" x14ac:dyDescent="0.3">
      <c r="A157" s="45" t="s">
        <v>2797</v>
      </c>
      <c r="B157" s="46" t="s">
        <v>1024</v>
      </c>
      <c r="C157" s="46" t="s">
        <v>828</v>
      </c>
      <c r="D157" s="47">
        <v>2787.3799999999997</v>
      </c>
      <c r="E157" s="48" t="s">
        <v>426</v>
      </c>
      <c r="F157" s="93" t="s">
        <v>2331</v>
      </c>
    </row>
    <row r="158" spans="1:6" ht="60" x14ac:dyDescent="0.3">
      <c r="A158" s="45" t="s">
        <v>2797</v>
      </c>
      <c r="B158" s="46" t="s">
        <v>1096</v>
      </c>
      <c r="C158" s="46" t="s">
        <v>828</v>
      </c>
      <c r="D158" s="47">
        <v>2787.3799999999997</v>
      </c>
      <c r="E158" s="48" t="s">
        <v>426</v>
      </c>
      <c r="F158" s="93" t="s">
        <v>2331</v>
      </c>
    </row>
    <row r="159" spans="1:6" ht="60" x14ac:dyDescent="0.3">
      <c r="A159" s="45" t="s">
        <v>1206</v>
      </c>
      <c r="B159" s="46" t="s">
        <v>147</v>
      </c>
      <c r="C159" s="46" t="s">
        <v>477</v>
      </c>
      <c r="D159" s="47">
        <v>14085.240000000002</v>
      </c>
      <c r="E159" s="48"/>
      <c r="F159" s="93" t="s">
        <v>2332</v>
      </c>
    </row>
    <row r="160" spans="1:6" ht="90" x14ac:dyDescent="0.3">
      <c r="A160" s="45" t="s">
        <v>1207</v>
      </c>
      <c r="B160" s="46" t="s">
        <v>124</v>
      </c>
      <c r="C160" s="46" t="s">
        <v>1074</v>
      </c>
      <c r="D160" s="47">
        <v>0</v>
      </c>
      <c r="E160" s="48" t="s">
        <v>426</v>
      </c>
      <c r="F160" s="93" t="s">
        <v>2333</v>
      </c>
    </row>
    <row r="161" spans="1:6" ht="90" x14ac:dyDescent="0.3">
      <c r="A161" s="45" t="s">
        <v>1207</v>
      </c>
      <c r="B161" s="46" t="s">
        <v>1208</v>
      </c>
      <c r="C161" s="46" t="s">
        <v>1074</v>
      </c>
      <c r="D161" s="47">
        <v>0</v>
      </c>
      <c r="E161" s="48" t="s">
        <v>426</v>
      </c>
      <c r="F161" s="93" t="s">
        <v>2333</v>
      </c>
    </row>
    <row r="162" spans="1:6" ht="90" x14ac:dyDescent="0.3">
      <c r="A162" s="45" t="s">
        <v>1207</v>
      </c>
      <c r="B162" s="46" t="s">
        <v>1062</v>
      </c>
      <c r="C162" s="46" t="s">
        <v>1074</v>
      </c>
      <c r="D162" s="47">
        <v>461.52</v>
      </c>
      <c r="E162" s="48" t="s">
        <v>426</v>
      </c>
      <c r="F162" s="93" t="s">
        <v>2333</v>
      </c>
    </row>
    <row r="163" spans="1:6" ht="30" x14ac:dyDescent="0.3">
      <c r="A163" s="45" t="s">
        <v>2798</v>
      </c>
      <c r="B163" s="46" t="s">
        <v>1161</v>
      </c>
      <c r="C163" s="46" t="s">
        <v>1217</v>
      </c>
      <c r="D163" s="47">
        <v>0</v>
      </c>
      <c r="E163" s="48" t="s">
        <v>426</v>
      </c>
      <c r="F163" s="93" t="s">
        <v>2334</v>
      </c>
    </row>
    <row r="164" spans="1:6" ht="150" x14ac:dyDescent="0.3">
      <c r="A164" s="45" t="s">
        <v>2799</v>
      </c>
      <c r="B164" s="46" t="s">
        <v>1017</v>
      </c>
      <c r="C164" s="46" t="s">
        <v>1209</v>
      </c>
      <c r="D164" s="47">
        <v>8179.8899999999994</v>
      </c>
      <c r="E164" s="48" t="s">
        <v>426</v>
      </c>
      <c r="F164" s="93" t="s">
        <v>2846</v>
      </c>
    </row>
    <row r="165" spans="1:6" ht="120" x14ac:dyDescent="0.3">
      <c r="A165" s="45" t="s">
        <v>574</v>
      </c>
      <c r="B165" s="46" t="s">
        <v>1210</v>
      </c>
      <c r="C165" s="46" t="s">
        <v>759</v>
      </c>
      <c r="D165" s="47">
        <v>3536.2</v>
      </c>
      <c r="E165" s="48" t="s">
        <v>426</v>
      </c>
      <c r="F165" s="93" t="s">
        <v>2840</v>
      </c>
    </row>
    <row r="166" spans="1:6" ht="30" x14ac:dyDescent="0.3">
      <c r="A166" s="45" t="s">
        <v>2470</v>
      </c>
      <c r="B166" s="46" t="s">
        <v>72</v>
      </c>
      <c r="C166" s="46" t="s">
        <v>759</v>
      </c>
      <c r="D166" s="47">
        <v>643.38</v>
      </c>
      <c r="E166" s="48" t="s">
        <v>426</v>
      </c>
      <c r="F166" s="93" t="s">
        <v>2226</v>
      </c>
    </row>
    <row r="167" spans="1:6" ht="45" x14ac:dyDescent="0.3">
      <c r="A167" s="45" t="s">
        <v>1211</v>
      </c>
      <c r="B167" s="46" t="s">
        <v>1047</v>
      </c>
      <c r="C167" s="46" t="s">
        <v>788</v>
      </c>
      <c r="D167" s="47">
        <v>7381.0599999999995</v>
      </c>
      <c r="E167" s="48"/>
      <c r="F167" s="93" t="s">
        <v>2335</v>
      </c>
    </row>
    <row r="168" spans="1:6" ht="75" x14ac:dyDescent="0.3">
      <c r="A168" s="45" t="s">
        <v>585</v>
      </c>
      <c r="B168" s="46" t="s">
        <v>410</v>
      </c>
      <c r="C168" s="46" t="s">
        <v>1212</v>
      </c>
      <c r="D168" s="47">
        <v>4765.5200000000004</v>
      </c>
      <c r="E168" s="48"/>
      <c r="F168" s="93" t="s">
        <v>2336</v>
      </c>
    </row>
    <row r="169" spans="1:6" ht="60" x14ac:dyDescent="0.3">
      <c r="A169" s="45" t="s">
        <v>1213</v>
      </c>
      <c r="B169" s="46" t="s">
        <v>1031</v>
      </c>
      <c r="C169" s="46" t="s">
        <v>1214</v>
      </c>
      <c r="D169" s="47">
        <f>14614.53-1941.68</f>
        <v>12672.85</v>
      </c>
      <c r="E169" s="48" t="s">
        <v>426</v>
      </c>
      <c r="F169" s="93" t="s">
        <v>2337</v>
      </c>
    </row>
    <row r="170" spans="1:6" ht="60" x14ac:dyDescent="0.3">
      <c r="A170" s="45" t="s">
        <v>1213</v>
      </c>
      <c r="B170" s="46" t="s">
        <v>410</v>
      </c>
      <c r="C170" s="46" t="s">
        <v>1215</v>
      </c>
      <c r="D170" s="47">
        <v>7421.08</v>
      </c>
      <c r="E170" s="48" t="s">
        <v>426</v>
      </c>
      <c r="F170" s="93" t="s">
        <v>2337</v>
      </c>
    </row>
    <row r="171" spans="1:6" ht="60" x14ac:dyDescent="0.3">
      <c r="A171" s="45" t="s">
        <v>1213</v>
      </c>
      <c r="B171" s="46" t="s">
        <v>1017</v>
      </c>
      <c r="C171" s="46" t="s">
        <v>1214</v>
      </c>
      <c r="D171" s="47">
        <v>7800</v>
      </c>
      <c r="E171" s="48" t="s">
        <v>426</v>
      </c>
      <c r="F171" s="93" t="s">
        <v>2337</v>
      </c>
    </row>
    <row r="172" spans="1:6" ht="60" x14ac:dyDescent="0.3">
      <c r="A172" s="45" t="s">
        <v>1213</v>
      </c>
      <c r="B172" s="46" t="s">
        <v>1046</v>
      </c>
      <c r="C172" s="46" t="s">
        <v>1214</v>
      </c>
      <c r="D172" s="47">
        <v>7416.23</v>
      </c>
      <c r="E172" s="48" t="s">
        <v>426</v>
      </c>
      <c r="F172" s="93" t="s">
        <v>2337</v>
      </c>
    </row>
    <row r="173" spans="1:6" ht="60" x14ac:dyDescent="0.3">
      <c r="A173" s="45" t="s">
        <v>1213</v>
      </c>
      <c r="B173" s="46" t="s">
        <v>1202</v>
      </c>
      <c r="C173" s="46" t="s">
        <v>1214</v>
      </c>
      <c r="D173" s="47">
        <v>7380.32</v>
      </c>
      <c r="E173" s="48" t="s">
        <v>426</v>
      </c>
      <c r="F173" s="93" t="s">
        <v>2337</v>
      </c>
    </row>
    <row r="174" spans="1:6" ht="45" x14ac:dyDescent="0.3">
      <c r="A174" s="45" t="s">
        <v>1216</v>
      </c>
      <c r="B174" s="46" t="s">
        <v>72</v>
      </c>
      <c r="C174" s="46" t="s">
        <v>723</v>
      </c>
      <c r="D174" s="47">
        <v>6793.9500000000007</v>
      </c>
      <c r="E174" s="48"/>
      <c r="F174" s="93" t="s">
        <v>2841</v>
      </c>
    </row>
    <row r="175" spans="1:6" ht="45" x14ac:dyDescent="0.3">
      <c r="A175" s="45" t="s">
        <v>578</v>
      </c>
      <c r="B175" s="46" t="s">
        <v>1039</v>
      </c>
      <c r="C175" s="46" t="s">
        <v>723</v>
      </c>
      <c r="D175" s="47">
        <v>5573.67</v>
      </c>
      <c r="E175" s="48"/>
      <c r="F175" s="93" t="s">
        <v>2841</v>
      </c>
    </row>
    <row r="176" spans="1:6" ht="45" x14ac:dyDescent="0.3">
      <c r="A176" s="45" t="s">
        <v>578</v>
      </c>
      <c r="B176" s="46" t="s">
        <v>1165</v>
      </c>
      <c r="C176" s="46" t="s">
        <v>723</v>
      </c>
      <c r="D176" s="47">
        <v>6049.7800000000007</v>
      </c>
      <c r="E176" s="48"/>
      <c r="F176" s="93" t="s">
        <v>2841</v>
      </c>
    </row>
    <row r="177" spans="1:6" ht="45" x14ac:dyDescent="0.3">
      <c r="A177" s="45" t="s">
        <v>578</v>
      </c>
      <c r="B177" s="46" t="s">
        <v>1120</v>
      </c>
      <c r="C177" s="46" t="s">
        <v>723</v>
      </c>
      <c r="D177" s="47">
        <v>4046.65</v>
      </c>
      <c r="E177" s="48"/>
      <c r="F177" s="93" t="s">
        <v>2841</v>
      </c>
    </row>
    <row r="178" spans="1:6" ht="60" x14ac:dyDescent="0.3">
      <c r="A178" s="45" t="s">
        <v>578</v>
      </c>
      <c r="B178" s="46" t="s">
        <v>1134</v>
      </c>
      <c r="C178" s="46" t="s">
        <v>723</v>
      </c>
      <c r="D178" s="47">
        <v>4684.55</v>
      </c>
      <c r="E178" s="48"/>
      <c r="F178" s="93" t="s">
        <v>2842</v>
      </c>
    </row>
    <row r="179" spans="1:6" ht="75" x14ac:dyDescent="0.3">
      <c r="A179" s="45" t="s">
        <v>1207</v>
      </c>
      <c r="B179" s="46" t="s">
        <v>1218</v>
      </c>
      <c r="C179" s="46" t="s">
        <v>1219</v>
      </c>
      <c r="D179" s="47">
        <v>198.4</v>
      </c>
      <c r="E179" s="48" t="s">
        <v>426</v>
      </c>
      <c r="F179" s="93" t="s">
        <v>2338</v>
      </c>
    </row>
    <row r="180" spans="1:6" ht="75" x14ac:dyDescent="0.3">
      <c r="A180" s="45" t="s">
        <v>1207</v>
      </c>
      <c r="B180" s="46" t="s">
        <v>85</v>
      </c>
      <c r="C180" s="46" t="s">
        <v>1219</v>
      </c>
      <c r="D180" s="47">
        <v>166.44</v>
      </c>
      <c r="E180" s="48" t="s">
        <v>426</v>
      </c>
      <c r="F180" s="93" t="s">
        <v>2338</v>
      </c>
    </row>
    <row r="181" spans="1:6" ht="75" x14ac:dyDescent="0.3">
      <c r="A181" s="45" t="s">
        <v>1207</v>
      </c>
      <c r="B181" s="46" t="s">
        <v>86</v>
      </c>
      <c r="C181" s="46" t="s">
        <v>1219</v>
      </c>
      <c r="D181" s="47">
        <v>201.29000000000002</v>
      </c>
      <c r="E181" s="48" t="s">
        <v>426</v>
      </c>
      <c r="F181" s="93" t="s">
        <v>2338</v>
      </c>
    </row>
    <row r="182" spans="1:6" ht="18" x14ac:dyDescent="0.3">
      <c r="A182" s="45" t="s">
        <v>1223</v>
      </c>
      <c r="B182" s="46" t="s">
        <v>1054</v>
      </c>
      <c r="C182" s="46" t="s">
        <v>984</v>
      </c>
      <c r="D182" s="47">
        <v>860.8599999999999</v>
      </c>
      <c r="E182" s="48" t="s">
        <v>426</v>
      </c>
      <c r="F182" s="93" t="s">
        <v>2339</v>
      </c>
    </row>
    <row r="183" spans="1:6" ht="45" x14ac:dyDescent="0.3">
      <c r="A183" s="45" t="s">
        <v>1220</v>
      </c>
      <c r="B183" s="46" t="s">
        <v>1025</v>
      </c>
      <c r="C183" s="46" t="s">
        <v>723</v>
      </c>
      <c r="D183" s="47">
        <v>7892.42</v>
      </c>
      <c r="E183" s="48"/>
      <c r="F183" s="93" t="s">
        <v>2191</v>
      </c>
    </row>
    <row r="184" spans="1:6" ht="45" x14ac:dyDescent="0.3">
      <c r="A184" s="45" t="s">
        <v>1220</v>
      </c>
      <c r="B184" s="46" t="s">
        <v>1039</v>
      </c>
      <c r="C184" s="46" t="s">
        <v>723</v>
      </c>
      <c r="D184" s="47">
        <v>7138.66</v>
      </c>
      <c r="E184" s="48"/>
      <c r="F184" s="93" t="s">
        <v>2191</v>
      </c>
    </row>
    <row r="185" spans="1:6" ht="45" x14ac:dyDescent="0.3">
      <c r="A185" s="45" t="s">
        <v>1231</v>
      </c>
      <c r="B185" s="46" t="s">
        <v>1054</v>
      </c>
      <c r="C185" s="46" t="s">
        <v>723</v>
      </c>
      <c r="D185" s="47">
        <v>620.00000000000011</v>
      </c>
      <c r="E185" s="48"/>
      <c r="F185" s="93" t="s">
        <v>2191</v>
      </c>
    </row>
    <row r="186" spans="1:6" ht="45" x14ac:dyDescent="0.3">
      <c r="A186" s="45" t="s">
        <v>1221</v>
      </c>
      <c r="B186" s="46" t="s">
        <v>1024</v>
      </c>
      <c r="C186" s="46" t="s">
        <v>723</v>
      </c>
      <c r="D186" s="47">
        <v>7131.34</v>
      </c>
      <c r="E186" s="48"/>
      <c r="F186" s="93" t="s">
        <v>2191</v>
      </c>
    </row>
    <row r="187" spans="1:6" ht="30" x14ac:dyDescent="0.3">
      <c r="A187" s="45" t="s">
        <v>2800</v>
      </c>
      <c r="B187" s="46" t="s">
        <v>410</v>
      </c>
      <c r="C187" s="46" t="s">
        <v>1162</v>
      </c>
      <c r="D187" s="47">
        <v>6285.48</v>
      </c>
      <c r="E187" s="48"/>
      <c r="F187" s="93" t="s">
        <v>2340</v>
      </c>
    </row>
    <row r="188" spans="1:6" ht="30" x14ac:dyDescent="0.3">
      <c r="A188" s="45" t="s">
        <v>2801</v>
      </c>
      <c r="B188" s="46" t="s">
        <v>1017</v>
      </c>
      <c r="C188" s="46" t="s">
        <v>1162</v>
      </c>
      <c r="D188" s="47">
        <f>6926.88-87.92</f>
        <v>6838.96</v>
      </c>
      <c r="E188" s="48"/>
      <c r="F188" s="93" t="s">
        <v>2340</v>
      </c>
    </row>
    <row r="189" spans="1:6" ht="60" x14ac:dyDescent="0.3">
      <c r="A189" s="45" t="s">
        <v>2802</v>
      </c>
      <c r="B189" s="46" t="s">
        <v>1210</v>
      </c>
      <c r="C189" s="46" t="s">
        <v>1074</v>
      </c>
      <c r="D189" s="47">
        <v>3188.9700000000003</v>
      </c>
      <c r="E189" s="48"/>
      <c r="F189" s="93" t="s">
        <v>2341</v>
      </c>
    </row>
    <row r="190" spans="1:6" ht="60" x14ac:dyDescent="0.3">
      <c r="A190" s="45" t="s">
        <v>2802</v>
      </c>
      <c r="B190" s="46" t="s">
        <v>1127</v>
      </c>
      <c r="C190" s="46" t="s">
        <v>1074</v>
      </c>
      <c r="D190" s="47">
        <v>1550.97</v>
      </c>
      <c r="E190" s="48" t="s">
        <v>426</v>
      </c>
      <c r="F190" s="93" t="s">
        <v>2341</v>
      </c>
    </row>
    <row r="191" spans="1:6" ht="30" x14ac:dyDescent="0.3">
      <c r="A191" s="45" t="s">
        <v>2803</v>
      </c>
      <c r="B191" s="46" t="s">
        <v>1115</v>
      </c>
      <c r="C191" s="46" t="s">
        <v>1222</v>
      </c>
      <c r="D191" s="47">
        <v>0</v>
      </c>
      <c r="E191" s="48" t="s">
        <v>426</v>
      </c>
      <c r="F191" s="93" t="s">
        <v>2342</v>
      </c>
    </row>
    <row r="192" spans="1:6" ht="30" x14ac:dyDescent="0.3">
      <c r="A192" s="45" t="s">
        <v>842</v>
      </c>
      <c r="B192" s="46" t="s">
        <v>1115</v>
      </c>
      <c r="C192" s="46" t="s">
        <v>984</v>
      </c>
      <c r="D192" s="47">
        <v>3101.1</v>
      </c>
      <c r="E192" s="48" t="s">
        <v>426</v>
      </c>
      <c r="F192" s="93" t="s">
        <v>2343</v>
      </c>
    </row>
    <row r="193" spans="1:6" ht="105" x14ac:dyDescent="0.3">
      <c r="A193" s="45" t="s">
        <v>2600</v>
      </c>
      <c r="B193" s="46" t="s">
        <v>1017</v>
      </c>
      <c r="C193" s="46" t="s">
        <v>1070</v>
      </c>
      <c r="D193" s="47">
        <v>4987.8500000000004</v>
      </c>
      <c r="E193" s="48"/>
      <c r="F193" s="93" t="s">
        <v>2344</v>
      </c>
    </row>
    <row r="194" spans="1:6" ht="120" x14ac:dyDescent="0.3">
      <c r="A194" s="45" t="s">
        <v>1224</v>
      </c>
      <c r="B194" s="46" t="s">
        <v>1047</v>
      </c>
      <c r="C194" s="46" t="s">
        <v>764</v>
      </c>
      <c r="D194" s="47">
        <v>1485.62</v>
      </c>
      <c r="E194" s="48"/>
      <c r="F194" s="93" t="s">
        <v>2345</v>
      </c>
    </row>
    <row r="195" spans="1:6" ht="75" x14ac:dyDescent="0.3">
      <c r="A195" s="45" t="s">
        <v>2803</v>
      </c>
      <c r="B195" s="46" t="s">
        <v>1195</v>
      </c>
      <c r="C195" s="46" t="s">
        <v>1225</v>
      </c>
      <c r="D195" s="47">
        <v>0</v>
      </c>
      <c r="E195" s="48" t="s">
        <v>426</v>
      </c>
      <c r="F195" s="93" t="s">
        <v>2346</v>
      </c>
    </row>
    <row r="196" spans="1:6" ht="75" x14ac:dyDescent="0.3">
      <c r="A196" s="45" t="s">
        <v>2804</v>
      </c>
      <c r="B196" s="46" t="s">
        <v>35</v>
      </c>
      <c r="C196" s="46" t="s">
        <v>1204</v>
      </c>
      <c r="D196" s="47">
        <v>5302.87</v>
      </c>
      <c r="E196" s="48"/>
      <c r="F196" s="93" t="s">
        <v>2347</v>
      </c>
    </row>
    <row r="197" spans="1:6" ht="75" x14ac:dyDescent="0.3">
      <c r="A197" s="45" t="s">
        <v>2805</v>
      </c>
      <c r="B197" s="46" t="s">
        <v>1061</v>
      </c>
      <c r="C197" s="46" t="s">
        <v>1204</v>
      </c>
      <c r="D197" s="47">
        <v>4614.46</v>
      </c>
      <c r="E197" s="48"/>
      <c r="F197" s="93" t="s">
        <v>2847</v>
      </c>
    </row>
    <row r="198" spans="1:6" ht="75" x14ac:dyDescent="0.3">
      <c r="A198" s="45" t="s">
        <v>2804</v>
      </c>
      <c r="B198" s="46" t="s">
        <v>1075</v>
      </c>
      <c r="C198" s="46" t="s">
        <v>1204</v>
      </c>
      <c r="D198" s="47">
        <v>5234.07</v>
      </c>
      <c r="E198" s="48"/>
      <c r="F198" s="93" t="s">
        <v>2847</v>
      </c>
    </row>
    <row r="199" spans="1:6" ht="60" x14ac:dyDescent="0.3">
      <c r="A199" s="45" t="s">
        <v>2806</v>
      </c>
      <c r="B199" s="46" t="s">
        <v>1141</v>
      </c>
      <c r="C199" s="46" t="s">
        <v>1007</v>
      </c>
      <c r="D199" s="47">
        <v>957.51</v>
      </c>
      <c r="E199" s="48" t="s">
        <v>426</v>
      </c>
      <c r="F199" s="93" t="s">
        <v>2848</v>
      </c>
    </row>
    <row r="200" spans="1:6" ht="60" x14ac:dyDescent="0.3">
      <c r="A200" s="45" t="s">
        <v>2807</v>
      </c>
      <c r="B200" s="46" t="s">
        <v>1054</v>
      </c>
      <c r="C200" s="46" t="s">
        <v>734</v>
      </c>
      <c r="D200" s="47">
        <v>5472.18</v>
      </c>
      <c r="E200" s="48"/>
      <c r="F200" s="93" t="s">
        <v>2348</v>
      </c>
    </row>
    <row r="201" spans="1:6" ht="90" x14ac:dyDescent="0.3">
      <c r="A201" s="45" t="s">
        <v>2480</v>
      </c>
      <c r="B201" s="46" t="s">
        <v>1030</v>
      </c>
      <c r="C201" s="46" t="s">
        <v>788</v>
      </c>
      <c r="D201" s="47">
        <v>7746.17</v>
      </c>
      <c r="E201" s="48"/>
      <c r="F201" s="93" t="s">
        <v>2349</v>
      </c>
    </row>
    <row r="202" spans="1:6" ht="30" x14ac:dyDescent="0.3">
      <c r="A202" s="45" t="s">
        <v>2687</v>
      </c>
      <c r="B202" s="46" t="s">
        <v>1026</v>
      </c>
      <c r="C202" s="46" t="s">
        <v>759</v>
      </c>
      <c r="D202" s="47">
        <v>0</v>
      </c>
      <c r="E202" s="48" t="s">
        <v>426</v>
      </c>
      <c r="F202" s="93" t="s">
        <v>2328</v>
      </c>
    </row>
    <row r="203" spans="1:6" ht="105" x14ac:dyDescent="0.3">
      <c r="A203" s="45" t="s">
        <v>2496</v>
      </c>
      <c r="B203" s="46" t="s">
        <v>1024</v>
      </c>
      <c r="C203" s="46" t="s">
        <v>788</v>
      </c>
      <c r="D203" s="47">
        <v>6077.33</v>
      </c>
      <c r="E203" s="48"/>
      <c r="F203" s="93" t="s">
        <v>2350</v>
      </c>
    </row>
    <row r="204" spans="1:6" ht="60" x14ac:dyDescent="0.3">
      <c r="A204" s="45" t="s">
        <v>1226</v>
      </c>
      <c r="B204" s="46" t="s">
        <v>1061</v>
      </c>
      <c r="C204" s="46" t="s">
        <v>499</v>
      </c>
      <c r="D204" s="47">
        <v>1667.01</v>
      </c>
      <c r="E204" s="48" t="s">
        <v>426</v>
      </c>
      <c r="F204" s="93" t="s">
        <v>2351</v>
      </c>
    </row>
    <row r="205" spans="1:6" ht="60" x14ac:dyDescent="0.3">
      <c r="A205" s="45" t="s">
        <v>1226</v>
      </c>
      <c r="B205" s="46" t="s">
        <v>1047</v>
      </c>
      <c r="C205" s="46" t="s">
        <v>1212</v>
      </c>
      <c r="D205" s="47">
        <v>5266.3899999999994</v>
      </c>
      <c r="E205" s="48"/>
      <c r="F205" s="93" t="s">
        <v>2352</v>
      </c>
    </row>
    <row r="206" spans="1:6" ht="60" x14ac:dyDescent="0.3">
      <c r="A206" s="45" t="s">
        <v>1226</v>
      </c>
      <c r="B206" s="46" t="s">
        <v>72</v>
      </c>
      <c r="C206" s="46" t="s">
        <v>1212</v>
      </c>
      <c r="D206" s="47">
        <v>5390.92</v>
      </c>
      <c r="E206" s="48"/>
      <c r="F206" s="93" t="s">
        <v>2352</v>
      </c>
    </row>
    <row r="207" spans="1:6" ht="60" x14ac:dyDescent="0.3">
      <c r="A207" s="45" t="s">
        <v>1226</v>
      </c>
      <c r="B207" s="46" t="s">
        <v>1116</v>
      </c>
      <c r="C207" s="46" t="s">
        <v>1212</v>
      </c>
      <c r="D207" s="47">
        <v>4693.1399999999994</v>
      </c>
      <c r="E207" s="48"/>
      <c r="F207" s="93" t="s">
        <v>2352</v>
      </c>
    </row>
    <row r="208" spans="1:6" ht="90" x14ac:dyDescent="0.3">
      <c r="A208" s="45" t="s">
        <v>1207</v>
      </c>
      <c r="B208" s="46" t="s">
        <v>124</v>
      </c>
      <c r="C208" s="46" t="s">
        <v>1074</v>
      </c>
      <c r="D208" s="47">
        <v>2.76</v>
      </c>
      <c r="E208" s="48" t="s">
        <v>426</v>
      </c>
      <c r="F208" s="93" t="s">
        <v>2333</v>
      </c>
    </row>
    <row r="209" spans="1:6" ht="75" x14ac:dyDescent="0.3">
      <c r="A209" s="45" t="s">
        <v>1227</v>
      </c>
      <c r="B209" s="46" t="s">
        <v>1054</v>
      </c>
      <c r="C209" s="46" t="s">
        <v>477</v>
      </c>
      <c r="D209" s="47">
        <v>7641.2800000000007</v>
      </c>
      <c r="E209" s="48" t="s">
        <v>426</v>
      </c>
      <c r="F209" s="93" t="s">
        <v>2353</v>
      </c>
    </row>
    <row r="210" spans="1:6" ht="90" x14ac:dyDescent="0.3">
      <c r="A210" s="45" t="s">
        <v>2808</v>
      </c>
      <c r="B210" s="46" t="s">
        <v>1167</v>
      </c>
      <c r="C210" s="46" t="s">
        <v>204</v>
      </c>
      <c r="D210" s="47">
        <v>1111.3899999999999</v>
      </c>
      <c r="E210" s="48" t="s">
        <v>426</v>
      </c>
      <c r="F210" s="93" t="s">
        <v>2849</v>
      </c>
    </row>
    <row r="211" spans="1:6" ht="135" x14ac:dyDescent="0.3">
      <c r="A211" s="45" t="s">
        <v>608</v>
      </c>
      <c r="B211" s="46" t="s">
        <v>1024</v>
      </c>
      <c r="C211" s="46" t="s">
        <v>601</v>
      </c>
      <c r="D211" s="47">
        <v>2781.41</v>
      </c>
      <c r="E211" s="48" t="s">
        <v>426</v>
      </c>
      <c r="F211" s="93" t="s">
        <v>2850</v>
      </c>
    </row>
    <row r="212" spans="1:6" ht="30" x14ac:dyDescent="0.3">
      <c r="A212" s="45" t="s">
        <v>1228</v>
      </c>
      <c r="B212" s="46" t="s">
        <v>1229</v>
      </c>
      <c r="C212" s="46" t="s">
        <v>499</v>
      </c>
      <c r="D212" s="47">
        <v>4210.96</v>
      </c>
      <c r="E212" s="48"/>
      <c r="F212" s="93" t="s">
        <v>2354</v>
      </c>
    </row>
    <row r="213" spans="1:6" ht="90" x14ac:dyDescent="0.3">
      <c r="A213" s="45" t="s">
        <v>2809</v>
      </c>
      <c r="B213" s="46" t="s">
        <v>410</v>
      </c>
      <c r="C213" s="46" t="s">
        <v>1230</v>
      </c>
      <c r="D213" s="47">
        <v>6819.1299999999992</v>
      </c>
      <c r="E213" s="48"/>
      <c r="F213" s="93" t="s">
        <v>2851</v>
      </c>
    </row>
    <row r="214" spans="1:6" ht="90" x14ac:dyDescent="0.3">
      <c r="A214" s="45" t="s">
        <v>2809</v>
      </c>
      <c r="B214" s="46" t="s">
        <v>109</v>
      </c>
      <c r="C214" s="46" t="s">
        <v>1230</v>
      </c>
      <c r="D214" s="47">
        <v>825</v>
      </c>
      <c r="E214" s="48"/>
      <c r="F214" s="93" t="s">
        <v>2851</v>
      </c>
    </row>
    <row r="215" spans="1:6" ht="90" x14ac:dyDescent="0.3">
      <c r="A215" s="45" t="s">
        <v>2809</v>
      </c>
      <c r="B215" s="46" t="s">
        <v>1121</v>
      </c>
      <c r="C215" s="46" t="s">
        <v>1230</v>
      </c>
      <c r="D215" s="47">
        <v>6745.9699999999993</v>
      </c>
      <c r="E215" s="48"/>
      <c r="F215" s="93" t="s">
        <v>2851</v>
      </c>
    </row>
    <row r="216" spans="1:6" ht="90" x14ac:dyDescent="0.3">
      <c r="A216" s="45" t="s">
        <v>2809</v>
      </c>
      <c r="B216" s="46" t="s">
        <v>1096</v>
      </c>
      <c r="C216" s="46" t="s">
        <v>1230</v>
      </c>
      <c r="D216" s="47">
        <v>6745.9699999999993</v>
      </c>
      <c r="E216" s="48"/>
      <c r="F216" s="93" t="s">
        <v>2851</v>
      </c>
    </row>
    <row r="217" spans="1:6" ht="90" x14ac:dyDescent="0.3">
      <c r="A217" s="45" t="s">
        <v>2810</v>
      </c>
      <c r="B217" s="46" t="s">
        <v>1024</v>
      </c>
      <c r="C217" s="46" t="s">
        <v>764</v>
      </c>
      <c r="D217" s="47">
        <v>414.79</v>
      </c>
      <c r="E217" s="48" t="s">
        <v>426</v>
      </c>
      <c r="F217" s="93" t="s">
        <v>2355</v>
      </c>
    </row>
    <row r="218" spans="1:6" ht="90" x14ac:dyDescent="0.3">
      <c r="A218" s="45" t="s">
        <v>2811</v>
      </c>
      <c r="B218" s="46" t="s">
        <v>1039</v>
      </c>
      <c r="C218" s="46" t="s">
        <v>204</v>
      </c>
      <c r="D218" s="47">
        <v>2000</v>
      </c>
      <c r="E218" s="48" t="s">
        <v>426</v>
      </c>
      <c r="F218" s="93" t="s">
        <v>2356</v>
      </c>
    </row>
    <row r="219" spans="1:6" ht="90" x14ac:dyDescent="0.3">
      <c r="A219" s="45" t="s">
        <v>2811</v>
      </c>
      <c r="B219" s="46" t="s">
        <v>1059</v>
      </c>
      <c r="C219" s="46" t="s">
        <v>204</v>
      </c>
      <c r="D219" s="47">
        <v>2000</v>
      </c>
      <c r="E219" s="48" t="s">
        <v>426</v>
      </c>
      <c r="F219" s="93" t="s">
        <v>2356</v>
      </c>
    </row>
    <row r="220" spans="1:6" ht="135" x14ac:dyDescent="0.3">
      <c r="A220" s="45" t="s">
        <v>1232</v>
      </c>
      <c r="B220" s="46" t="s">
        <v>85</v>
      </c>
      <c r="C220" s="46" t="s">
        <v>1233</v>
      </c>
      <c r="D220" s="47">
        <v>1315.77</v>
      </c>
      <c r="E220" s="48" t="s">
        <v>426</v>
      </c>
      <c r="F220" s="93" t="s">
        <v>2852</v>
      </c>
    </row>
    <row r="221" spans="1:6" ht="135" x14ac:dyDescent="0.3">
      <c r="A221" s="45" t="s">
        <v>1232</v>
      </c>
      <c r="B221" s="46" t="s">
        <v>1095</v>
      </c>
      <c r="C221" s="46" t="s">
        <v>1233</v>
      </c>
      <c r="D221" s="47">
        <v>1315.77</v>
      </c>
      <c r="E221" s="48" t="s">
        <v>426</v>
      </c>
      <c r="F221" s="93" t="s">
        <v>2852</v>
      </c>
    </row>
    <row r="222" spans="1:6" ht="135" x14ac:dyDescent="0.3">
      <c r="A222" s="45" t="s">
        <v>1232</v>
      </c>
      <c r="B222" s="46" t="s">
        <v>224</v>
      </c>
      <c r="C222" s="46" t="s">
        <v>1233</v>
      </c>
      <c r="D222" s="47">
        <v>1315.77</v>
      </c>
      <c r="E222" s="48" t="s">
        <v>426</v>
      </c>
      <c r="F222" s="93" t="s">
        <v>2852</v>
      </c>
    </row>
    <row r="223" spans="1:6" ht="45" x14ac:dyDescent="0.3">
      <c r="A223" s="45" t="s">
        <v>2812</v>
      </c>
      <c r="B223" s="46" t="s">
        <v>410</v>
      </c>
      <c r="C223" s="46" t="s">
        <v>1070</v>
      </c>
      <c r="D223" s="47">
        <v>3790.54</v>
      </c>
      <c r="E223" s="48" t="s">
        <v>426</v>
      </c>
      <c r="F223" s="93" t="s">
        <v>2853</v>
      </c>
    </row>
    <row r="224" spans="1:6" ht="180" x14ac:dyDescent="0.3">
      <c r="A224" s="45" t="s">
        <v>2813</v>
      </c>
      <c r="B224" s="46" t="s">
        <v>35</v>
      </c>
      <c r="C224" s="46" t="s">
        <v>499</v>
      </c>
      <c r="D224" s="47">
        <v>790.20999999999992</v>
      </c>
      <c r="E224" s="48" t="s">
        <v>426</v>
      </c>
      <c r="F224" s="93" t="s">
        <v>2357</v>
      </c>
    </row>
    <row r="225" spans="1:6" ht="165" x14ac:dyDescent="0.3">
      <c r="A225" s="45" t="s">
        <v>2813</v>
      </c>
      <c r="B225" s="46" t="s">
        <v>1062</v>
      </c>
      <c r="C225" s="46" t="s">
        <v>499</v>
      </c>
      <c r="D225" s="47">
        <v>369</v>
      </c>
      <c r="E225" s="48" t="s">
        <v>426</v>
      </c>
      <c r="F225" s="93" t="s">
        <v>2854</v>
      </c>
    </row>
    <row r="226" spans="1:6" ht="75" x14ac:dyDescent="0.3">
      <c r="A226" s="45" t="s">
        <v>2814</v>
      </c>
      <c r="B226" s="46" t="s">
        <v>1017</v>
      </c>
      <c r="C226" s="46" t="s">
        <v>984</v>
      </c>
      <c r="D226" s="47">
        <v>4984.6500000000005</v>
      </c>
      <c r="E226" s="48"/>
      <c r="F226" s="93" t="s">
        <v>2358</v>
      </c>
    </row>
    <row r="227" spans="1:6" ht="75" x14ac:dyDescent="0.3">
      <c r="A227" s="45" t="s">
        <v>2606</v>
      </c>
      <c r="B227" s="46" t="s">
        <v>1025</v>
      </c>
      <c r="C227" s="46" t="s">
        <v>984</v>
      </c>
      <c r="D227" s="47">
        <v>6567.08</v>
      </c>
      <c r="E227" s="48"/>
      <c r="F227" s="93" t="s">
        <v>2855</v>
      </c>
    </row>
    <row r="228" spans="1:6" ht="60" x14ac:dyDescent="0.3">
      <c r="A228" s="45" t="s">
        <v>1234</v>
      </c>
      <c r="B228" s="46" t="s">
        <v>1067</v>
      </c>
      <c r="C228" s="46" t="s">
        <v>477</v>
      </c>
      <c r="D228" s="47">
        <v>5949.38</v>
      </c>
      <c r="E228" s="48"/>
      <c r="F228" s="93" t="s">
        <v>2359</v>
      </c>
    </row>
    <row r="229" spans="1:6" ht="165" x14ac:dyDescent="0.3">
      <c r="A229" s="45" t="s">
        <v>2815</v>
      </c>
      <c r="B229" s="46" t="s">
        <v>1082</v>
      </c>
      <c r="C229" s="46" t="s">
        <v>723</v>
      </c>
      <c r="D229" s="47">
        <v>0</v>
      </c>
      <c r="E229" s="48" t="s">
        <v>426</v>
      </c>
      <c r="F229" s="93" t="s">
        <v>2856</v>
      </c>
    </row>
    <row r="230" spans="1:6" ht="30" x14ac:dyDescent="0.3">
      <c r="A230" s="45" t="s">
        <v>2694</v>
      </c>
      <c r="B230" s="46" t="s">
        <v>1115</v>
      </c>
      <c r="C230" s="46" t="s">
        <v>858</v>
      </c>
      <c r="D230" s="47">
        <v>0</v>
      </c>
      <c r="E230" s="48" t="s">
        <v>426</v>
      </c>
      <c r="F230" s="93" t="s">
        <v>2360</v>
      </c>
    </row>
    <row r="231" spans="1:6" ht="30" x14ac:dyDescent="0.3">
      <c r="A231" s="45" t="s">
        <v>2694</v>
      </c>
      <c r="B231" s="46" t="s">
        <v>1062</v>
      </c>
      <c r="C231" s="46" t="s">
        <v>858</v>
      </c>
      <c r="D231" s="47">
        <v>0</v>
      </c>
      <c r="E231" s="48" t="s">
        <v>426</v>
      </c>
      <c r="F231" s="93" t="s">
        <v>2360</v>
      </c>
    </row>
    <row r="232" spans="1:6" ht="30" x14ac:dyDescent="0.3">
      <c r="A232" s="45" t="s">
        <v>2548</v>
      </c>
      <c r="B232" s="46" t="s">
        <v>1167</v>
      </c>
      <c r="C232" s="46" t="s">
        <v>858</v>
      </c>
      <c r="D232" s="47">
        <v>0</v>
      </c>
      <c r="E232" s="48" t="s">
        <v>426</v>
      </c>
      <c r="F232" s="93" t="s">
        <v>2361</v>
      </c>
    </row>
    <row r="233" spans="1:6" ht="45" x14ac:dyDescent="0.3">
      <c r="A233" s="45" t="s">
        <v>1235</v>
      </c>
      <c r="B233" s="46" t="s">
        <v>1030</v>
      </c>
      <c r="C233" s="46" t="s">
        <v>723</v>
      </c>
      <c r="D233" s="47">
        <v>7343.9100000000008</v>
      </c>
      <c r="E233" s="48"/>
      <c r="F233" s="93" t="s">
        <v>2362</v>
      </c>
    </row>
    <row r="234" spans="1:6" ht="45" x14ac:dyDescent="0.3">
      <c r="A234" s="45" t="s">
        <v>278</v>
      </c>
      <c r="B234" s="46" t="s">
        <v>1057</v>
      </c>
      <c r="C234" s="46" t="s">
        <v>723</v>
      </c>
      <c r="D234" s="47">
        <v>732.00000000000045</v>
      </c>
      <c r="E234" s="48"/>
      <c r="F234" s="93" t="s">
        <v>2362</v>
      </c>
    </row>
    <row r="235" spans="1:6" ht="45" x14ac:dyDescent="0.3">
      <c r="A235" s="45" t="s">
        <v>1235</v>
      </c>
      <c r="B235" s="46" t="s">
        <v>1017</v>
      </c>
      <c r="C235" s="46" t="s">
        <v>723</v>
      </c>
      <c r="D235" s="47">
        <v>8808.31</v>
      </c>
      <c r="E235" s="48"/>
      <c r="F235" s="93" t="s">
        <v>2362</v>
      </c>
    </row>
    <row r="236" spans="1:6" ht="45" x14ac:dyDescent="0.3">
      <c r="A236" s="45" t="s">
        <v>278</v>
      </c>
      <c r="B236" s="46" t="s">
        <v>1218</v>
      </c>
      <c r="C236" s="46" t="s">
        <v>723</v>
      </c>
      <c r="D236" s="47">
        <v>732.00000000000045</v>
      </c>
      <c r="E236" s="48"/>
      <c r="F236" s="93" t="s">
        <v>2362</v>
      </c>
    </row>
    <row r="237" spans="1:6" ht="45" x14ac:dyDescent="0.3">
      <c r="A237" s="45" t="s">
        <v>278</v>
      </c>
      <c r="B237" s="46" t="s">
        <v>1046</v>
      </c>
      <c r="C237" s="46" t="s">
        <v>723</v>
      </c>
      <c r="D237" s="47">
        <v>1030.0000000000005</v>
      </c>
      <c r="E237" s="48"/>
      <c r="F237" s="93" t="s">
        <v>2362</v>
      </c>
    </row>
    <row r="238" spans="1:6" ht="45" x14ac:dyDescent="0.3">
      <c r="A238" s="45" t="s">
        <v>278</v>
      </c>
      <c r="B238" s="46" t="s">
        <v>147</v>
      </c>
      <c r="C238" s="46" t="s">
        <v>723</v>
      </c>
      <c r="D238" s="47">
        <v>732</v>
      </c>
      <c r="E238" s="48"/>
      <c r="F238" s="93" t="s">
        <v>2362</v>
      </c>
    </row>
    <row r="239" spans="1:6" ht="105" x14ac:dyDescent="0.3">
      <c r="A239" s="45" t="s">
        <v>1236</v>
      </c>
      <c r="B239" s="46" t="s">
        <v>1025</v>
      </c>
      <c r="C239" s="46" t="s">
        <v>723</v>
      </c>
      <c r="D239" s="47">
        <v>8171.48</v>
      </c>
      <c r="E239" s="48"/>
      <c r="F239" s="93" t="s">
        <v>2363</v>
      </c>
    </row>
    <row r="240" spans="1:6" ht="105" x14ac:dyDescent="0.3">
      <c r="A240" s="45" t="s">
        <v>622</v>
      </c>
      <c r="B240" s="46" t="s">
        <v>1188</v>
      </c>
      <c r="C240" s="46" t="s">
        <v>723</v>
      </c>
      <c r="D240" s="47">
        <v>6721.6399999999994</v>
      </c>
      <c r="E240" s="48"/>
      <c r="F240" s="93" t="s">
        <v>2364</v>
      </c>
    </row>
    <row r="241" spans="1:6" ht="45" x14ac:dyDescent="0.3">
      <c r="A241" s="45" t="s">
        <v>1237</v>
      </c>
      <c r="B241" s="46" t="s">
        <v>1146</v>
      </c>
      <c r="C241" s="46" t="s">
        <v>776</v>
      </c>
      <c r="D241" s="47">
        <v>374.59</v>
      </c>
      <c r="E241" s="48" t="s">
        <v>426</v>
      </c>
      <c r="F241" s="93" t="s">
        <v>2365</v>
      </c>
    </row>
    <row r="242" spans="1:6" ht="45" x14ac:dyDescent="0.3">
      <c r="A242" s="45" t="s">
        <v>1238</v>
      </c>
      <c r="B242" s="46" t="s">
        <v>1141</v>
      </c>
      <c r="C242" s="46" t="s">
        <v>1239</v>
      </c>
      <c r="D242" s="47">
        <v>0</v>
      </c>
      <c r="E242" s="48" t="s">
        <v>426</v>
      </c>
      <c r="F242" s="93" t="s">
        <v>2366</v>
      </c>
    </row>
    <row r="243" spans="1:6" ht="60" x14ac:dyDescent="0.3">
      <c r="A243" s="45" t="s">
        <v>2816</v>
      </c>
      <c r="B243" s="46" t="s">
        <v>1144</v>
      </c>
      <c r="C243" s="46" t="s">
        <v>1033</v>
      </c>
      <c r="D243" s="47">
        <v>164.55</v>
      </c>
      <c r="E243" s="48" t="s">
        <v>426</v>
      </c>
      <c r="F243" s="102" t="s">
        <v>2367</v>
      </c>
    </row>
    <row r="244" spans="1:6" ht="60" x14ac:dyDescent="0.3">
      <c r="A244" s="45" t="s">
        <v>2616</v>
      </c>
      <c r="B244" s="46" t="s">
        <v>410</v>
      </c>
      <c r="C244" s="46" t="s">
        <v>1240</v>
      </c>
      <c r="D244" s="47">
        <f>4294.23-697.48</f>
        <v>3596.7499999999995</v>
      </c>
      <c r="E244" s="48"/>
      <c r="F244" s="93" t="s">
        <v>2368</v>
      </c>
    </row>
    <row r="245" spans="1:6" ht="45" x14ac:dyDescent="0.3">
      <c r="A245" s="45" t="s">
        <v>1241</v>
      </c>
      <c r="B245" s="46" t="s">
        <v>410</v>
      </c>
      <c r="C245" s="46" t="s">
        <v>736</v>
      </c>
      <c r="D245" s="47">
        <v>6016.08</v>
      </c>
      <c r="E245" s="48" t="s">
        <v>426</v>
      </c>
      <c r="F245" s="93" t="s">
        <v>2369</v>
      </c>
    </row>
    <row r="246" spans="1:6" ht="45" x14ac:dyDescent="0.3">
      <c r="A246" s="45" t="s">
        <v>1241</v>
      </c>
      <c r="B246" s="46" t="s">
        <v>109</v>
      </c>
      <c r="C246" s="46" t="s">
        <v>736</v>
      </c>
      <c r="D246" s="47">
        <v>6016.08</v>
      </c>
      <c r="E246" s="48" t="s">
        <v>426</v>
      </c>
      <c r="F246" s="93" t="s">
        <v>2369</v>
      </c>
    </row>
    <row r="247" spans="1:6" ht="75" x14ac:dyDescent="0.3">
      <c r="A247" s="45" t="s">
        <v>2817</v>
      </c>
      <c r="B247" s="46" t="s">
        <v>85</v>
      </c>
      <c r="C247" s="46" t="s">
        <v>1242</v>
      </c>
      <c r="D247" s="47">
        <v>1155.53</v>
      </c>
      <c r="E247" s="48" t="s">
        <v>426</v>
      </c>
      <c r="F247" s="93" t="s">
        <v>2857</v>
      </c>
    </row>
    <row r="248" spans="1:6" ht="75" x14ac:dyDescent="0.3">
      <c r="A248" s="45" t="s">
        <v>2817</v>
      </c>
      <c r="B248" s="46" t="s">
        <v>1095</v>
      </c>
      <c r="C248" s="46" t="s">
        <v>1242</v>
      </c>
      <c r="D248" s="47">
        <v>1117.01</v>
      </c>
      <c r="E248" s="48" t="s">
        <v>426</v>
      </c>
      <c r="F248" s="93" t="s">
        <v>2857</v>
      </c>
    </row>
    <row r="249" spans="1:6" ht="75" x14ac:dyDescent="0.3">
      <c r="A249" s="45" t="s">
        <v>2817</v>
      </c>
      <c r="B249" s="46" t="s">
        <v>1104</v>
      </c>
      <c r="C249" s="46" t="s">
        <v>1242</v>
      </c>
      <c r="D249" s="47">
        <v>1117.01</v>
      </c>
      <c r="E249" s="48" t="s">
        <v>426</v>
      </c>
      <c r="F249" s="93" t="s">
        <v>2857</v>
      </c>
    </row>
    <row r="250" spans="1:6" ht="30" x14ac:dyDescent="0.3">
      <c r="A250" s="45" t="s">
        <v>1243</v>
      </c>
      <c r="B250" s="46" t="s">
        <v>1031</v>
      </c>
      <c r="C250" s="46" t="s">
        <v>1244</v>
      </c>
      <c r="D250" s="47">
        <f>13293.66-2480.92</f>
        <v>10812.74</v>
      </c>
      <c r="E250" s="48"/>
      <c r="F250" s="93" t="s">
        <v>2370</v>
      </c>
    </row>
    <row r="251" spans="1:6" ht="30" x14ac:dyDescent="0.3">
      <c r="A251" s="45" t="s">
        <v>1243</v>
      </c>
      <c r="B251" s="46" t="s">
        <v>410</v>
      </c>
      <c r="C251" s="46" t="s">
        <v>1244</v>
      </c>
      <c r="D251" s="47">
        <v>8196.2999999999993</v>
      </c>
      <c r="E251" s="48"/>
      <c r="F251" s="93" t="s">
        <v>2370</v>
      </c>
    </row>
    <row r="252" spans="1:6" ht="30" x14ac:dyDescent="0.3">
      <c r="A252" s="45" t="s">
        <v>1243</v>
      </c>
      <c r="B252" s="46" t="s">
        <v>109</v>
      </c>
      <c r="C252" s="46" t="s">
        <v>1244</v>
      </c>
      <c r="D252" s="47">
        <v>1330</v>
      </c>
      <c r="E252" s="48"/>
      <c r="F252" s="93" t="s">
        <v>2370</v>
      </c>
    </row>
    <row r="253" spans="1:6" ht="30" x14ac:dyDescent="0.3">
      <c r="A253" s="45" t="s">
        <v>1243</v>
      </c>
      <c r="B253" s="46" t="s">
        <v>1096</v>
      </c>
      <c r="C253" s="46" t="s">
        <v>1244</v>
      </c>
      <c r="D253" s="47">
        <v>8158.5</v>
      </c>
      <c r="E253" s="48"/>
      <c r="F253" s="93" t="s">
        <v>2370</v>
      </c>
    </row>
    <row r="254" spans="1:6" ht="30" x14ac:dyDescent="0.3">
      <c r="A254" s="45" t="s">
        <v>1243</v>
      </c>
      <c r="B254" s="46" t="s">
        <v>1095</v>
      </c>
      <c r="C254" s="46" t="s">
        <v>1244</v>
      </c>
      <c r="D254" s="47">
        <v>8158.5</v>
      </c>
      <c r="E254" s="48"/>
      <c r="F254" s="93" t="s">
        <v>2370</v>
      </c>
    </row>
    <row r="255" spans="1:6" ht="30" x14ac:dyDescent="0.3">
      <c r="A255" s="45" t="s">
        <v>2621</v>
      </c>
      <c r="B255" s="46" t="s">
        <v>410</v>
      </c>
      <c r="C255" s="46" t="s">
        <v>204</v>
      </c>
      <c r="D255" s="47">
        <v>3230.55</v>
      </c>
      <c r="E255" s="48" t="s">
        <v>426</v>
      </c>
      <c r="F255" s="93" t="s">
        <v>2371</v>
      </c>
    </row>
    <row r="256" spans="1:6" ht="60" x14ac:dyDescent="0.3">
      <c r="A256" s="45" t="s">
        <v>2818</v>
      </c>
      <c r="B256" s="46" t="s">
        <v>1024</v>
      </c>
      <c r="C256" s="46" t="s">
        <v>1033</v>
      </c>
      <c r="D256" s="47">
        <v>4970.6000000000004</v>
      </c>
      <c r="E256" s="48"/>
      <c r="F256" s="93" t="s">
        <v>2372</v>
      </c>
    </row>
    <row r="257" spans="1:6" ht="225" x14ac:dyDescent="0.3">
      <c r="A257" s="45" t="s">
        <v>890</v>
      </c>
      <c r="B257" s="46" t="s">
        <v>1132</v>
      </c>
      <c r="C257" s="46" t="s">
        <v>759</v>
      </c>
      <c r="D257" s="47">
        <v>666.65</v>
      </c>
      <c r="E257" s="48" t="s">
        <v>426</v>
      </c>
      <c r="F257" s="93" t="s">
        <v>2858</v>
      </c>
    </row>
    <row r="258" spans="1:6" ht="195" x14ac:dyDescent="0.3">
      <c r="A258" s="45" t="s">
        <v>1245</v>
      </c>
      <c r="B258" s="46" t="s">
        <v>72</v>
      </c>
      <c r="C258" s="46" t="s">
        <v>477</v>
      </c>
      <c r="D258" s="47">
        <v>10337.11</v>
      </c>
      <c r="E258" s="48"/>
      <c r="F258" s="93" t="s">
        <v>2859</v>
      </c>
    </row>
    <row r="259" spans="1:6" ht="150" x14ac:dyDescent="0.3">
      <c r="A259" s="45" t="s">
        <v>414</v>
      </c>
      <c r="B259" s="46" t="s">
        <v>35</v>
      </c>
      <c r="C259" s="46" t="s">
        <v>458</v>
      </c>
      <c r="D259" s="47">
        <v>815.45</v>
      </c>
      <c r="E259" s="48" t="s">
        <v>426</v>
      </c>
      <c r="F259" s="93" t="s">
        <v>2373</v>
      </c>
    </row>
    <row r="260" spans="1:6" ht="150" x14ac:dyDescent="0.3">
      <c r="A260" s="45" t="s">
        <v>414</v>
      </c>
      <c r="B260" s="46" t="s">
        <v>1149</v>
      </c>
      <c r="C260" s="46" t="s">
        <v>458</v>
      </c>
      <c r="D260" s="47">
        <v>705.17</v>
      </c>
      <c r="E260" s="48" t="s">
        <v>426</v>
      </c>
      <c r="F260" s="93" t="s">
        <v>2373</v>
      </c>
    </row>
    <row r="261" spans="1:6" ht="150" x14ac:dyDescent="0.3">
      <c r="A261" s="45" t="s">
        <v>301</v>
      </c>
      <c r="B261" s="46" t="s">
        <v>1017</v>
      </c>
      <c r="C261" s="46" t="s">
        <v>828</v>
      </c>
      <c r="D261" s="47">
        <v>4344.75</v>
      </c>
      <c r="E261" s="48"/>
      <c r="F261" s="93" t="s">
        <v>2374</v>
      </c>
    </row>
    <row r="262" spans="1:6" ht="150" x14ac:dyDescent="0.3">
      <c r="A262" s="45" t="s">
        <v>2503</v>
      </c>
      <c r="B262" s="46" t="s">
        <v>1025</v>
      </c>
      <c r="C262" s="46" t="s">
        <v>828</v>
      </c>
      <c r="D262" s="47">
        <v>3011.89</v>
      </c>
      <c r="E262" s="48"/>
      <c r="F262" s="93" t="s">
        <v>2860</v>
      </c>
    </row>
    <row r="263" spans="1:6" ht="150" x14ac:dyDescent="0.3">
      <c r="A263" s="45" t="s">
        <v>2503</v>
      </c>
      <c r="B263" s="46" t="s">
        <v>1202</v>
      </c>
      <c r="C263" s="46" t="s">
        <v>828</v>
      </c>
      <c r="D263" s="47">
        <v>4630.7199999999993</v>
      </c>
      <c r="E263" s="48"/>
      <c r="F263" s="93" t="s">
        <v>2860</v>
      </c>
    </row>
    <row r="264" spans="1:6" ht="60" x14ac:dyDescent="0.3">
      <c r="A264" s="45" t="s">
        <v>2696</v>
      </c>
      <c r="B264" s="46" t="s">
        <v>1025</v>
      </c>
      <c r="C264" s="46" t="s">
        <v>204</v>
      </c>
      <c r="D264" s="47">
        <v>3578.49</v>
      </c>
      <c r="E264" s="48"/>
      <c r="F264" s="93" t="s">
        <v>2375</v>
      </c>
    </row>
    <row r="265" spans="1:6" ht="90" x14ac:dyDescent="0.3">
      <c r="A265" s="45" t="s">
        <v>1246</v>
      </c>
      <c r="B265" s="46" t="s">
        <v>1017</v>
      </c>
      <c r="C265" s="46" t="s">
        <v>1060</v>
      </c>
      <c r="D265" s="47">
        <v>2769.79</v>
      </c>
      <c r="E265" s="48" t="s">
        <v>426</v>
      </c>
      <c r="F265" s="93" t="s">
        <v>2376</v>
      </c>
    </row>
    <row r="266" spans="1:6" ht="90" x14ac:dyDescent="0.3">
      <c r="A266" s="45" t="s">
        <v>1246</v>
      </c>
      <c r="B266" s="46" t="s">
        <v>1025</v>
      </c>
      <c r="C266" s="46" t="s">
        <v>1060</v>
      </c>
      <c r="D266" s="47">
        <v>2763.9900000000002</v>
      </c>
      <c r="E266" s="48" t="s">
        <v>426</v>
      </c>
      <c r="F266" s="93" t="s">
        <v>2376</v>
      </c>
    </row>
    <row r="267" spans="1:6" ht="75" x14ac:dyDescent="0.3">
      <c r="A267" s="45" t="s">
        <v>1246</v>
      </c>
      <c r="B267" s="46" t="s">
        <v>1202</v>
      </c>
      <c r="C267" s="46" t="s">
        <v>1060</v>
      </c>
      <c r="D267" s="47">
        <v>3065.03</v>
      </c>
      <c r="E267" s="48"/>
      <c r="F267" s="93" t="s">
        <v>2861</v>
      </c>
    </row>
    <row r="268" spans="1:6" ht="60" x14ac:dyDescent="0.3">
      <c r="A268" s="45" t="s">
        <v>2819</v>
      </c>
      <c r="B268" s="46" t="s">
        <v>1144</v>
      </c>
      <c r="C268" s="46" t="s">
        <v>764</v>
      </c>
      <c r="D268" s="47">
        <v>1040.5999999999999</v>
      </c>
      <c r="E268" s="48" t="s">
        <v>426</v>
      </c>
      <c r="F268" s="93" t="s">
        <v>2377</v>
      </c>
    </row>
    <row r="269" spans="1:6" ht="180" x14ac:dyDescent="0.3">
      <c r="A269" s="45" t="s">
        <v>2501</v>
      </c>
      <c r="B269" s="46" t="s">
        <v>75</v>
      </c>
      <c r="C269" s="46" t="s">
        <v>896</v>
      </c>
      <c r="D269" s="47">
        <v>530.21</v>
      </c>
      <c r="E269" s="48" t="s">
        <v>426</v>
      </c>
      <c r="F269" s="93" t="s">
        <v>2378</v>
      </c>
    </row>
    <row r="270" spans="1:6" ht="45" x14ac:dyDescent="0.3">
      <c r="A270" s="45" t="s">
        <v>2820</v>
      </c>
      <c r="B270" s="46" t="s">
        <v>1076</v>
      </c>
      <c r="C270" s="46" t="s">
        <v>1219</v>
      </c>
      <c r="D270" s="47">
        <v>0</v>
      </c>
      <c r="E270" s="48" t="s">
        <v>426</v>
      </c>
      <c r="F270" s="99" t="s">
        <v>2904</v>
      </c>
    </row>
    <row r="271" spans="1:6" ht="45" x14ac:dyDescent="0.3">
      <c r="A271" s="45" t="s">
        <v>2505</v>
      </c>
      <c r="B271" s="46" t="s">
        <v>1025</v>
      </c>
      <c r="C271" s="46" t="s">
        <v>723</v>
      </c>
      <c r="D271" s="47">
        <v>4773.7700000000004</v>
      </c>
      <c r="E271" s="48"/>
      <c r="F271" s="93" t="s">
        <v>2210</v>
      </c>
    </row>
    <row r="272" spans="1:6" ht="45" x14ac:dyDescent="0.3">
      <c r="A272" s="45" t="s">
        <v>2821</v>
      </c>
      <c r="B272" s="46" t="s">
        <v>1039</v>
      </c>
      <c r="C272" s="46" t="s">
        <v>723</v>
      </c>
      <c r="D272" s="47">
        <v>11766.8</v>
      </c>
      <c r="E272" s="48"/>
      <c r="F272" s="93" t="s">
        <v>2210</v>
      </c>
    </row>
    <row r="273" spans="1:6" ht="45" x14ac:dyDescent="0.3">
      <c r="A273" s="45" t="s">
        <v>2698</v>
      </c>
      <c r="B273" s="46" t="s">
        <v>1188</v>
      </c>
      <c r="C273" s="46" t="s">
        <v>723</v>
      </c>
      <c r="D273" s="47">
        <v>6738.02</v>
      </c>
      <c r="E273" s="48"/>
      <c r="F273" s="93" t="s">
        <v>2210</v>
      </c>
    </row>
    <row r="274" spans="1:6" ht="45" x14ac:dyDescent="0.3">
      <c r="A274" s="45" t="s">
        <v>2821</v>
      </c>
      <c r="B274" s="46" t="s">
        <v>1024</v>
      </c>
      <c r="C274" s="46" t="s">
        <v>723</v>
      </c>
      <c r="D274" s="47">
        <v>11325.49</v>
      </c>
      <c r="E274" s="48"/>
      <c r="F274" s="93" t="s">
        <v>2210</v>
      </c>
    </row>
    <row r="275" spans="1:6" ht="45" x14ac:dyDescent="0.3">
      <c r="A275" s="45" t="s">
        <v>2821</v>
      </c>
      <c r="B275" s="46" t="s">
        <v>1054</v>
      </c>
      <c r="C275" s="46" t="s">
        <v>723</v>
      </c>
      <c r="D275" s="47">
        <v>11388.529999999999</v>
      </c>
      <c r="E275" s="48"/>
      <c r="F275" s="93" t="s">
        <v>2210</v>
      </c>
    </row>
    <row r="276" spans="1:6" ht="45" x14ac:dyDescent="0.3">
      <c r="A276" s="45" t="s">
        <v>2505</v>
      </c>
      <c r="B276" s="46" t="s">
        <v>53</v>
      </c>
      <c r="C276" s="46" t="s">
        <v>723</v>
      </c>
      <c r="D276" s="47">
        <v>4798.7199999999993</v>
      </c>
      <c r="E276" s="48"/>
      <c r="F276" s="93" t="s">
        <v>2210</v>
      </c>
    </row>
    <row r="277" spans="1:6" ht="90" x14ac:dyDescent="0.3">
      <c r="A277" s="45" t="s">
        <v>1073</v>
      </c>
      <c r="B277" s="46" t="s">
        <v>1079</v>
      </c>
      <c r="C277" s="46" t="s">
        <v>1074</v>
      </c>
      <c r="D277" s="47">
        <v>4303.8899999999994</v>
      </c>
      <c r="E277" s="48"/>
      <c r="F277" s="93" t="s">
        <v>2379</v>
      </c>
    </row>
    <row r="278" spans="1:6" ht="75" x14ac:dyDescent="0.3">
      <c r="A278" s="45" t="s">
        <v>1247</v>
      </c>
      <c r="B278" s="46" t="s">
        <v>53</v>
      </c>
      <c r="C278" s="46" t="s">
        <v>499</v>
      </c>
      <c r="D278" s="47">
        <v>6657.66</v>
      </c>
      <c r="E278" s="48"/>
      <c r="F278" s="93" t="s">
        <v>2380</v>
      </c>
    </row>
    <row r="279" spans="1:6" ht="75" x14ac:dyDescent="0.3">
      <c r="A279" s="45" t="s">
        <v>1247</v>
      </c>
      <c r="B279" s="46" t="s">
        <v>1025</v>
      </c>
      <c r="C279" s="46" t="s">
        <v>499</v>
      </c>
      <c r="D279" s="47">
        <v>5836.6900000000005</v>
      </c>
      <c r="E279" s="48"/>
      <c r="F279" s="93" t="s">
        <v>2380</v>
      </c>
    </row>
    <row r="280" spans="1:6" ht="75" x14ac:dyDescent="0.3">
      <c r="A280" s="45" t="s">
        <v>1071</v>
      </c>
      <c r="B280" s="46" t="s">
        <v>1017</v>
      </c>
      <c r="C280" s="46" t="s">
        <v>499</v>
      </c>
      <c r="D280" s="47">
        <v>6586.01</v>
      </c>
      <c r="E280" s="48"/>
      <c r="F280" s="93" t="s">
        <v>2380</v>
      </c>
    </row>
    <row r="281" spans="1:6" ht="75" x14ac:dyDescent="0.3">
      <c r="A281" s="45" t="s">
        <v>1071</v>
      </c>
      <c r="B281" s="46" t="s">
        <v>85</v>
      </c>
      <c r="C281" s="46" t="s">
        <v>499</v>
      </c>
      <c r="D281" s="47">
        <v>6575.11</v>
      </c>
      <c r="E281" s="48"/>
      <c r="F281" s="93" t="s">
        <v>2380</v>
      </c>
    </row>
    <row r="282" spans="1:6" ht="90" x14ac:dyDescent="0.3">
      <c r="A282" s="45" t="s">
        <v>316</v>
      </c>
      <c r="B282" s="46" t="s">
        <v>1031</v>
      </c>
      <c r="C282" s="46" t="s">
        <v>1248</v>
      </c>
      <c r="D282" s="47">
        <f>6654.47-794.94</f>
        <v>5859.5300000000007</v>
      </c>
      <c r="E282" s="48" t="s">
        <v>426</v>
      </c>
      <c r="F282" s="93" t="s">
        <v>2381</v>
      </c>
    </row>
    <row r="283" spans="1:6" ht="90" x14ac:dyDescent="0.3">
      <c r="A283" s="45" t="s">
        <v>316</v>
      </c>
      <c r="B283" s="46" t="s">
        <v>1188</v>
      </c>
      <c r="C283" s="46" t="s">
        <v>1248</v>
      </c>
      <c r="D283" s="47">
        <v>4899.74</v>
      </c>
      <c r="E283" s="48"/>
      <c r="F283" s="93" t="s">
        <v>2381</v>
      </c>
    </row>
    <row r="284" spans="1:6" ht="90" x14ac:dyDescent="0.3">
      <c r="A284" s="45" t="s">
        <v>316</v>
      </c>
      <c r="B284" s="46" t="s">
        <v>410</v>
      </c>
      <c r="C284" s="46" t="s">
        <v>1248</v>
      </c>
      <c r="D284" s="47">
        <v>4790.04</v>
      </c>
      <c r="E284" s="48"/>
      <c r="F284" s="93" t="s">
        <v>2381</v>
      </c>
    </row>
    <row r="285" spans="1:6" ht="120" x14ac:dyDescent="0.3">
      <c r="A285" s="45" t="s">
        <v>1249</v>
      </c>
      <c r="B285" s="46" t="s">
        <v>1047</v>
      </c>
      <c r="C285" s="46" t="s">
        <v>988</v>
      </c>
      <c r="D285" s="47">
        <v>3518.36</v>
      </c>
      <c r="E285" s="48"/>
      <c r="F285" s="93" t="s">
        <v>2382</v>
      </c>
    </row>
    <row r="286" spans="1:6" ht="45" x14ac:dyDescent="0.3">
      <c r="A286" s="45" t="s">
        <v>653</v>
      </c>
      <c r="B286" s="46" t="s">
        <v>1061</v>
      </c>
      <c r="C286" s="46" t="s">
        <v>750</v>
      </c>
      <c r="D286" s="47">
        <v>7213.18</v>
      </c>
      <c r="E286" s="48"/>
      <c r="F286" s="93" t="s">
        <v>2383</v>
      </c>
    </row>
    <row r="287" spans="1:6" ht="45" x14ac:dyDescent="0.3">
      <c r="A287" s="45" t="s">
        <v>653</v>
      </c>
      <c r="B287" s="46" t="s">
        <v>1062</v>
      </c>
      <c r="C287" s="46" t="s">
        <v>750</v>
      </c>
      <c r="D287" s="47">
        <v>7213.18</v>
      </c>
      <c r="E287" s="48"/>
      <c r="F287" s="93" t="s">
        <v>2383</v>
      </c>
    </row>
    <row r="288" spans="1:6" ht="45" x14ac:dyDescent="0.3">
      <c r="A288" s="45" t="s">
        <v>653</v>
      </c>
      <c r="B288" s="46" t="s">
        <v>1067</v>
      </c>
      <c r="C288" s="46" t="s">
        <v>750</v>
      </c>
      <c r="D288" s="47">
        <v>7213.18</v>
      </c>
      <c r="E288" s="48"/>
      <c r="F288" s="93" t="s">
        <v>2383</v>
      </c>
    </row>
    <row r="289" spans="1:6" ht="75" x14ac:dyDescent="0.3">
      <c r="A289" s="45" t="s">
        <v>1250</v>
      </c>
      <c r="B289" s="46" t="s">
        <v>1057</v>
      </c>
      <c r="C289" s="46" t="s">
        <v>1074</v>
      </c>
      <c r="D289" s="47">
        <v>0</v>
      </c>
      <c r="E289" s="48" t="s">
        <v>426</v>
      </c>
      <c r="F289" s="93" t="s">
        <v>2384</v>
      </c>
    </row>
    <row r="290" spans="1:6" ht="30" x14ac:dyDescent="0.3">
      <c r="A290" s="45" t="s">
        <v>640</v>
      </c>
      <c r="B290" s="46" t="s">
        <v>1062</v>
      </c>
      <c r="C290" s="46" t="s">
        <v>1204</v>
      </c>
      <c r="D290" s="47">
        <v>1219.3699999999999</v>
      </c>
      <c r="E290" s="48" t="s">
        <v>426</v>
      </c>
      <c r="F290" s="93" t="s">
        <v>2226</v>
      </c>
    </row>
    <row r="291" spans="1:6" ht="60" x14ac:dyDescent="0.3">
      <c r="A291" s="45" t="s">
        <v>1251</v>
      </c>
      <c r="B291" s="46" t="s">
        <v>1141</v>
      </c>
      <c r="C291" s="46" t="s">
        <v>1007</v>
      </c>
      <c r="D291" s="47">
        <v>0</v>
      </c>
      <c r="E291" s="48" t="s">
        <v>426</v>
      </c>
      <c r="F291" s="93" t="s">
        <v>2385</v>
      </c>
    </row>
    <row r="292" spans="1:6" ht="120" x14ac:dyDescent="0.3">
      <c r="A292" s="45" t="s">
        <v>658</v>
      </c>
      <c r="B292" s="46" t="s">
        <v>1047</v>
      </c>
      <c r="C292" s="46" t="s">
        <v>750</v>
      </c>
      <c r="D292" s="47">
        <v>5822.24</v>
      </c>
      <c r="E292" s="48"/>
      <c r="F292" s="93" t="s">
        <v>2862</v>
      </c>
    </row>
    <row r="293" spans="1:6" ht="60" x14ac:dyDescent="0.3">
      <c r="A293" s="45" t="s">
        <v>2822</v>
      </c>
      <c r="B293" s="46" t="s">
        <v>410</v>
      </c>
      <c r="C293" s="46" t="s">
        <v>477</v>
      </c>
      <c r="D293" s="47">
        <v>13134.27</v>
      </c>
      <c r="E293" s="48"/>
      <c r="F293" s="93" t="s">
        <v>2386</v>
      </c>
    </row>
    <row r="294" spans="1:6" ht="30" x14ac:dyDescent="0.3">
      <c r="A294" s="45" t="s">
        <v>1252</v>
      </c>
      <c r="B294" s="46" t="s">
        <v>1026</v>
      </c>
      <c r="C294" s="46" t="s">
        <v>874</v>
      </c>
      <c r="D294" s="47">
        <v>0</v>
      </c>
      <c r="E294" s="48" t="s">
        <v>426</v>
      </c>
      <c r="F294" s="93" t="s">
        <v>2328</v>
      </c>
    </row>
    <row r="295" spans="1:6" ht="45" x14ac:dyDescent="0.3">
      <c r="A295" s="45" t="s">
        <v>658</v>
      </c>
      <c r="B295" s="46" t="s">
        <v>1019</v>
      </c>
      <c r="C295" s="46" t="s">
        <v>736</v>
      </c>
      <c r="D295" s="47">
        <v>7762.7800000000007</v>
      </c>
      <c r="E295" s="48"/>
      <c r="F295" s="93" t="s">
        <v>2387</v>
      </c>
    </row>
    <row r="296" spans="1:6" ht="45" x14ac:dyDescent="0.3">
      <c r="A296" s="45" t="s">
        <v>658</v>
      </c>
      <c r="B296" s="46" t="s">
        <v>1121</v>
      </c>
      <c r="C296" s="46" t="s">
        <v>736</v>
      </c>
      <c r="D296" s="47">
        <v>6836.41</v>
      </c>
      <c r="E296" s="48"/>
      <c r="F296" s="93" t="s">
        <v>2387</v>
      </c>
    </row>
    <row r="297" spans="1:6" ht="45" x14ac:dyDescent="0.3">
      <c r="A297" s="45" t="s">
        <v>658</v>
      </c>
      <c r="B297" s="46" t="s">
        <v>1100</v>
      </c>
      <c r="C297" s="46" t="s">
        <v>736</v>
      </c>
      <c r="D297" s="47">
        <v>6405.73</v>
      </c>
      <c r="E297" s="48"/>
      <c r="F297" s="93" t="s">
        <v>2387</v>
      </c>
    </row>
    <row r="298" spans="1:6" ht="165" x14ac:dyDescent="0.3">
      <c r="A298" s="45" t="s">
        <v>2517</v>
      </c>
      <c r="B298" s="46" t="s">
        <v>1082</v>
      </c>
      <c r="C298" s="46" t="s">
        <v>723</v>
      </c>
      <c r="D298" s="47">
        <v>1286.94</v>
      </c>
      <c r="E298" s="48" t="s">
        <v>426</v>
      </c>
      <c r="F298" s="93" t="s">
        <v>2863</v>
      </c>
    </row>
    <row r="299" spans="1:6" ht="75" x14ac:dyDescent="0.3">
      <c r="A299" s="45" t="s">
        <v>1253</v>
      </c>
      <c r="B299" s="46" t="s">
        <v>1195</v>
      </c>
      <c r="C299" s="46" t="s">
        <v>984</v>
      </c>
      <c r="D299" s="47">
        <v>0</v>
      </c>
      <c r="E299" s="48" t="s">
        <v>426</v>
      </c>
      <c r="F299" s="93" t="s">
        <v>2388</v>
      </c>
    </row>
    <row r="300" spans="1:6" ht="60" x14ac:dyDescent="0.3">
      <c r="A300" s="45" t="s">
        <v>2823</v>
      </c>
      <c r="B300" s="46" t="s">
        <v>1031</v>
      </c>
      <c r="C300" s="46" t="s">
        <v>1254</v>
      </c>
      <c r="D300" s="47">
        <f>18037.42-5871</f>
        <v>12166.419999999998</v>
      </c>
      <c r="E300" s="48" t="s">
        <v>426</v>
      </c>
      <c r="F300" s="93" t="s">
        <v>2389</v>
      </c>
    </row>
    <row r="301" spans="1:6" ht="60" x14ac:dyDescent="0.3">
      <c r="A301" s="45" t="s">
        <v>2823</v>
      </c>
      <c r="B301" s="46" t="s">
        <v>109</v>
      </c>
      <c r="C301" s="46" t="s">
        <v>1254</v>
      </c>
      <c r="D301" s="47">
        <v>14296.18</v>
      </c>
      <c r="E301" s="48" t="s">
        <v>426</v>
      </c>
      <c r="F301" s="93" t="s">
        <v>2389</v>
      </c>
    </row>
    <row r="302" spans="1:6" ht="60" x14ac:dyDescent="0.3">
      <c r="A302" s="45" t="s">
        <v>2823</v>
      </c>
      <c r="B302" s="46" t="s">
        <v>1255</v>
      </c>
      <c r="C302" s="46" t="s">
        <v>1254</v>
      </c>
      <c r="D302" s="47">
        <v>3748.9999999999991</v>
      </c>
      <c r="E302" s="48" t="s">
        <v>426</v>
      </c>
      <c r="F302" s="93" t="s">
        <v>2389</v>
      </c>
    </row>
    <row r="303" spans="1:6" ht="60" x14ac:dyDescent="0.3">
      <c r="A303" s="45" t="s">
        <v>2823</v>
      </c>
      <c r="B303" s="46" t="s">
        <v>75</v>
      </c>
      <c r="C303" s="46" t="s">
        <v>1254</v>
      </c>
      <c r="D303" s="47">
        <v>14187.130000000001</v>
      </c>
      <c r="E303" s="48" t="s">
        <v>426</v>
      </c>
      <c r="F303" s="93" t="s">
        <v>2389</v>
      </c>
    </row>
    <row r="304" spans="1:6" ht="60" x14ac:dyDescent="0.3">
      <c r="A304" s="45" t="s">
        <v>2823</v>
      </c>
      <c r="B304" s="46" t="s">
        <v>264</v>
      </c>
      <c r="C304" s="46" t="s">
        <v>1254</v>
      </c>
      <c r="D304" s="47">
        <v>13709.4</v>
      </c>
      <c r="E304" s="48" t="s">
        <v>426</v>
      </c>
      <c r="F304" s="93" t="s">
        <v>2389</v>
      </c>
    </row>
    <row r="305" spans="1:6" ht="240" x14ac:dyDescent="0.3">
      <c r="A305" s="45" t="s">
        <v>656</v>
      </c>
      <c r="B305" s="46" t="s">
        <v>1017</v>
      </c>
      <c r="C305" s="46" t="s">
        <v>458</v>
      </c>
      <c r="D305" s="47">
        <v>5434.9500000000007</v>
      </c>
      <c r="E305" s="48" t="s">
        <v>426</v>
      </c>
      <c r="F305" s="93" t="s">
        <v>2390</v>
      </c>
    </row>
    <row r="306" spans="1:6" ht="165" x14ac:dyDescent="0.3">
      <c r="A306" s="45">
        <v>27.1</v>
      </c>
      <c r="B306" s="46" t="s">
        <v>1017</v>
      </c>
      <c r="C306" s="46" t="s">
        <v>765</v>
      </c>
      <c r="D306" s="47">
        <v>635.07000000000005</v>
      </c>
      <c r="E306" s="48" t="s">
        <v>426</v>
      </c>
      <c r="F306" s="93" t="s">
        <v>2391</v>
      </c>
    </row>
    <row r="307" spans="1:6" ht="30" x14ac:dyDescent="0.3">
      <c r="A307" s="45" t="s">
        <v>1256</v>
      </c>
      <c r="B307" s="46" t="s">
        <v>1030</v>
      </c>
      <c r="C307" s="46" t="s">
        <v>1212</v>
      </c>
      <c r="D307" s="47">
        <v>4058.52</v>
      </c>
      <c r="E307" s="48"/>
      <c r="F307" s="93" t="s">
        <v>2392</v>
      </c>
    </row>
    <row r="308" spans="1:6" ht="30" x14ac:dyDescent="0.3">
      <c r="A308" s="45" t="s">
        <v>1256</v>
      </c>
      <c r="B308" s="46" t="s">
        <v>1116</v>
      </c>
      <c r="C308" s="46" t="s">
        <v>1212</v>
      </c>
      <c r="D308" s="47">
        <v>4040.24</v>
      </c>
      <c r="E308" s="48"/>
      <c r="F308" s="93" t="s">
        <v>2392</v>
      </c>
    </row>
    <row r="309" spans="1:6" ht="30" x14ac:dyDescent="0.3">
      <c r="A309" s="45" t="s">
        <v>1256</v>
      </c>
      <c r="B309" s="46" t="s">
        <v>1059</v>
      </c>
      <c r="C309" s="46" t="s">
        <v>1212</v>
      </c>
      <c r="D309" s="47">
        <v>4040.24</v>
      </c>
      <c r="E309" s="48"/>
      <c r="F309" s="93" t="s">
        <v>2392</v>
      </c>
    </row>
    <row r="310" spans="1:6" ht="90" x14ac:dyDescent="0.3">
      <c r="A310" s="45" t="s">
        <v>2824</v>
      </c>
      <c r="B310" s="46" t="s">
        <v>1017</v>
      </c>
      <c r="C310" s="46" t="s">
        <v>477</v>
      </c>
      <c r="D310" s="47">
        <v>14737.720000000001</v>
      </c>
      <c r="E310" s="48"/>
      <c r="F310" s="93" t="s">
        <v>2393</v>
      </c>
    </row>
    <row r="311" spans="1:6" ht="45" x14ac:dyDescent="0.3">
      <c r="A311" s="45" t="s">
        <v>2825</v>
      </c>
      <c r="B311" s="46" t="s">
        <v>132</v>
      </c>
      <c r="C311" s="46" t="s">
        <v>1257</v>
      </c>
      <c r="D311" s="47">
        <v>9969.02</v>
      </c>
      <c r="E311" s="48"/>
      <c r="F311" s="93" t="s">
        <v>2394</v>
      </c>
    </row>
    <row r="312" spans="1:6" ht="45" x14ac:dyDescent="0.3">
      <c r="A312" s="45" t="s">
        <v>2825</v>
      </c>
      <c r="B312" s="46" t="s">
        <v>1104</v>
      </c>
      <c r="C312" s="46" t="s">
        <v>1257</v>
      </c>
      <c r="D312" s="47">
        <v>9969.02</v>
      </c>
      <c r="E312" s="48"/>
      <c r="F312" s="93" t="s">
        <v>2394</v>
      </c>
    </row>
    <row r="313" spans="1:6" ht="45" x14ac:dyDescent="0.3">
      <c r="A313" s="45" t="s">
        <v>2825</v>
      </c>
      <c r="B313" s="46" t="s">
        <v>1258</v>
      </c>
      <c r="C313" s="46" t="s">
        <v>1257</v>
      </c>
      <c r="D313" s="47">
        <v>9969.02</v>
      </c>
      <c r="E313" s="48"/>
      <c r="F313" s="93" t="s">
        <v>2394</v>
      </c>
    </row>
    <row r="314" spans="1:6" ht="45" x14ac:dyDescent="0.3">
      <c r="A314" s="45" t="s">
        <v>2825</v>
      </c>
      <c r="B314" s="46" t="s">
        <v>144</v>
      </c>
      <c r="C314" s="46" t="s">
        <v>1257</v>
      </c>
      <c r="D314" s="47">
        <v>9969.02</v>
      </c>
      <c r="E314" s="48"/>
      <c r="F314" s="93" t="s">
        <v>2394</v>
      </c>
    </row>
    <row r="315" spans="1:6" ht="45" x14ac:dyDescent="0.3">
      <c r="A315" s="45" t="s">
        <v>2826</v>
      </c>
      <c r="B315" s="46" t="s">
        <v>1076</v>
      </c>
      <c r="C315" s="46" t="s">
        <v>734</v>
      </c>
      <c r="D315" s="47">
        <v>0</v>
      </c>
      <c r="E315" s="48" t="s">
        <v>426</v>
      </c>
      <c r="F315" s="93" t="s">
        <v>2395</v>
      </c>
    </row>
    <row r="316" spans="1:6" ht="30" x14ac:dyDescent="0.3">
      <c r="A316" s="45" t="s">
        <v>2522</v>
      </c>
      <c r="B316" s="46" t="s">
        <v>1030</v>
      </c>
      <c r="C316" s="46" t="s">
        <v>723</v>
      </c>
      <c r="D316" s="47">
        <v>5407.57</v>
      </c>
      <c r="E316" s="48"/>
      <c r="F316" s="93" t="s">
        <v>2396</v>
      </c>
    </row>
    <row r="317" spans="1:6" ht="45" x14ac:dyDescent="0.3">
      <c r="A317" s="45" t="s">
        <v>336</v>
      </c>
      <c r="B317" s="46" t="s">
        <v>1079</v>
      </c>
      <c r="C317" s="46" t="s">
        <v>764</v>
      </c>
      <c r="D317" s="47">
        <v>2404.25</v>
      </c>
      <c r="E317" s="48"/>
      <c r="F317" s="93" t="s">
        <v>2397</v>
      </c>
    </row>
    <row r="318" spans="1:6" ht="75" x14ac:dyDescent="0.3">
      <c r="A318" s="45" t="s">
        <v>2828</v>
      </c>
      <c r="B318" s="46" t="s">
        <v>1039</v>
      </c>
      <c r="C318" s="46" t="s">
        <v>477</v>
      </c>
      <c r="D318" s="47">
        <v>9900.880000000001</v>
      </c>
      <c r="E318" s="48" t="s">
        <v>426</v>
      </c>
      <c r="F318" s="93" t="s">
        <v>2398</v>
      </c>
    </row>
    <row r="319" spans="1:6" ht="45" x14ac:dyDescent="0.3">
      <c r="A319" s="45" t="s">
        <v>2517</v>
      </c>
      <c r="B319" s="46" t="s">
        <v>1046</v>
      </c>
      <c r="C319" s="46" t="s">
        <v>458</v>
      </c>
      <c r="D319" s="47">
        <v>1071.1500000000001</v>
      </c>
      <c r="E319" s="48" t="s">
        <v>426</v>
      </c>
      <c r="F319" s="93" t="s">
        <v>2399</v>
      </c>
    </row>
    <row r="320" spans="1:6" ht="255" x14ac:dyDescent="0.3">
      <c r="A320" s="45" t="s">
        <v>2517</v>
      </c>
      <c r="B320" s="46" t="s">
        <v>1095</v>
      </c>
      <c r="C320" s="46" t="s">
        <v>458</v>
      </c>
      <c r="D320" s="47">
        <v>720.96</v>
      </c>
      <c r="E320" s="48" t="s">
        <v>426</v>
      </c>
      <c r="F320" s="93" t="s">
        <v>2400</v>
      </c>
    </row>
    <row r="321" spans="1:6" ht="45" x14ac:dyDescent="0.3">
      <c r="A321" s="45" t="s">
        <v>2827</v>
      </c>
      <c r="B321" s="46" t="s">
        <v>1054</v>
      </c>
      <c r="C321" s="46" t="s">
        <v>734</v>
      </c>
      <c r="D321" s="47">
        <v>737.34</v>
      </c>
      <c r="E321" s="48" t="s">
        <v>426</v>
      </c>
      <c r="F321" s="93" t="s">
        <v>2401</v>
      </c>
    </row>
    <row r="322" spans="1:6" ht="45" x14ac:dyDescent="0.3">
      <c r="A322" s="45" t="s">
        <v>1259</v>
      </c>
      <c r="B322" s="46" t="s">
        <v>1024</v>
      </c>
      <c r="C322" s="46" t="s">
        <v>723</v>
      </c>
      <c r="D322" s="47">
        <v>3961.45</v>
      </c>
      <c r="E322" s="48"/>
      <c r="F322" s="93" t="s">
        <v>2402</v>
      </c>
    </row>
    <row r="323" spans="1:6" ht="120" x14ac:dyDescent="0.3">
      <c r="A323" s="45" t="s">
        <v>2515</v>
      </c>
      <c r="B323" s="46" t="s">
        <v>1047</v>
      </c>
      <c r="C323" s="46" t="s">
        <v>1260</v>
      </c>
      <c r="D323" s="47">
        <v>8515.57</v>
      </c>
      <c r="E323" s="48"/>
      <c r="F323" s="93" t="s">
        <v>2403</v>
      </c>
    </row>
    <row r="324" spans="1:6" ht="255" x14ac:dyDescent="0.3">
      <c r="A324" s="45" t="s">
        <v>2630</v>
      </c>
      <c r="B324" s="46" t="s">
        <v>1046</v>
      </c>
      <c r="C324" s="46" t="s">
        <v>458</v>
      </c>
      <c r="D324" s="47">
        <v>3671.7799999999997</v>
      </c>
      <c r="E324" s="48" t="s">
        <v>426</v>
      </c>
      <c r="F324" s="93" t="s">
        <v>2400</v>
      </c>
    </row>
    <row r="325" spans="1:6" ht="120" x14ac:dyDescent="0.3">
      <c r="A325" s="45" t="s">
        <v>1261</v>
      </c>
      <c r="B325" s="46" t="s">
        <v>1017</v>
      </c>
      <c r="C325" s="46" t="s">
        <v>1070</v>
      </c>
      <c r="D325" s="47">
        <v>7149.46</v>
      </c>
      <c r="E325" s="48"/>
      <c r="F325" s="93" t="s">
        <v>2404</v>
      </c>
    </row>
    <row r="326" spans="1:6" ht="75" x14ac:dyDescent="0.3">
      <c r="A326" s="45" t="s">
        <v>1262</v>
      </c>
      <c r="B326" s="46" t="s">
        <v>1025</v>
      </c>
      <c r="C326" s="46" t="s">
        <v>1070</v>
      </c>
      <c r="D326" s="47">
        <v>5957.37</v>
      </c>
      <c r="E326" s="48"/>
      <c r="F326" s="93" t="s">
        <v>2405</v>
      </c>
    </row>
    <row r="327" spans="1:6" ht="45" x14ac:dyDescent="0.3">
      <c r="A327" s="45" t="s">
        <v>324</v>
      </c>
      <c r="B327" s="46" t="s">
        <v>1198</v>
      </c>
      <c r="C327" s="46" t="s">
        <v>204</v>
      </c>
      <c r="D327" s="47">
        <v>0</v>
      </c>
      <c r="E327" s="48" t="s">
        <v>426</v>
      </c>
      <c r="F327" s="93" t="s">
        <v>2406</v>
      </c>
    </row>
    <row r="328" spans="1:6" ht="120" x14ac:dyDescent="0.3">
      <c r="A328" s="45" t="s">
        <v>349</v>
      </c>
      <c r="B328" s="46" t="s">
        <v>1019</v>
      </c>
      <c r="C328" s="46" t="s">
        <v>1070</v>
      </c>
      <c r="D328" s="47">
        <v>4838.8599999999997</v>
      </c>
      <c r="E328" s="48"/>
      <c r="F328" s="93" t="s">
        <v>2864</v>
      </c>
    </row>
    <row r="329" spans="1:6" ht="60" x14ac:dyDescent="0.3">
      <c r="A329" s="45" t="s">
        <v>1263</v>
      </c>
      <c r="B329" s="46" t="s">
        <v>1264</v>
      </c>
      <c r="C329" s="46" t="s">
        <v>723</v>
      </c>
      <c r="D329" s="47">
        <v>0</v>
      </c>
      <c r="E329" s="48" t="s">
        <v>426</v>
      </c>
      <c r="F329" s="93" t="s">
        <v>2407</v>
      </c>
    </row>
    <row r="330" spans="1:6" ht="105" x14ac:dyDescent="0.3">
      <c r="A330" s="45" t="s">
        <v>1265</v>
      </c>
      <c r="B330" s="46" t="s">
        <v>1054</v>
      </c>
      <c r="C330" s="46" t="s">
        <v>1266</v>
      </c>
      <c r="D330" s="47">
        <v>13139.789999999999</v>
      </c>
      <c r="E330" s="48" t="s">
        <v>426</v>
      </c>
      <c r="F330" s="93" t="s">
        <v>2865</v>
      </c>
    </row>
    <row r="331" spans="1:6" ht="30" x14ac:dyDescent="0.3">
      <c r="A331" s="45" t="s">
        <v>339</v>
      </c>
      <c r="B331" s="46" t="s">
        <v>410</v>
      </c>
      <c r="C331" s="46" t="s">
        <v>1162</v>
      </c>
      <c r="D331" s="47">
        <v>7696.5</v>
      </c>
      <c r="E331" s="48"/>
      <c r="F331" s="93" t="s">
        <v>2408</v>
      </c>
    </row>
    <row r="332" spans="1:6" ht="30" x14ac:dyDescent="0.3">
      <c r="A332" s="45" t="s">
        <v>339</v>
      </c>
      <c r="B332" s="46" t="s">
        <v>1122</v>
      </c>
      <c r="C332" s="46" t="s">
        <v>1162</v>
      </c>
      <c r="D332" s="47">
        <v>8298.83</v>
      </c>
      <c r="E332" s="48"/>
      <c r="F332" s="93" t="s">
        <v>2408</v>
      </c>
    </row>
    <row r="333" spans="1:6" ht="30" x14ac:dyDescent="0.3">
      <c r="A333" s="45" t="s">
        <v>339</v>
      </c>
      <c r="B333" s="46" t="s">
        <v>646</v>
      </c>
      <c r="C333" s="46" t="s">
        <v>1162</v>
      </c>
      <c r="D333" s="47">
        <v>7756.18</v>
      </c>
      <c r="E333" s="48"/>
      <c r="F333" s="93" t="s">
        <v>2408</v>
      </c>
    </row>
    <row r="334" spans="1:6" ht="30" x14ac:dyDescent="0.3">
      <c r="A334" s="45" t="s">
        <v>339</v>
      </c>
      <c r="B334" s="46" t="s">
        <v>1121</v>
      </c>
      <c r="C334" s="46" t="s">
        <v>1162</v>
      </c>
      <c r="D334" s="47">
        <v>7756.18</v>
      </c>
      <c r="E334" s="48"/>
      <c r="F334" s="93" t="s">
        <v>2408</v>
      </c>
    </row>
    <row r="335" spans="1:6" ht="90" x14ac:dyDescent="0.3">
      <c r="A335" s="45" t="s">
        <v>355</v>
      </c>
      <c r="B335" s="46" t="s">
        <v>1062</v>
      </c>
      <c r="C335" s="46" t="s">
        <v>734</v>
      </c>
      <c r="D335" s="47">
        <v>0</v>
      </c>
      <c r="E335" s="48" t="s">
        <v>426</v>
      </c>
      <c r="F335" s="93" t="s">
        <v>2866</v>
      </c>
    </row>
    <row r="336" spans="1:6" ht="45" x14ac:dyDescent="0.3">
      <c r="A336" s="45" t="s">
        <v>1089</v>
      </c>
      <c r="B336" s="46" t="s">
        <v>35</v>
      </c>
      <c r="C336" s="46" t="s">
        <v>736</v>
      </c>
      <c r="D336" s="47">
        <v>5792.4599999999991</v>
      </c>
      <c r="E336" s="48"/>
      <c r="F336" s="93" t="s">
        <v>2409</v>
      </c>
    </row>
    <row r="337" spans="1:6" ht="45" x14ac:dyDescent="0.3">
      <c r="A337" s="45" t="s">
        <v>1267</v>
      </c>
      <c r="B337" s="46" t="s">
        <v>72</v>
      </c>
      <c r="C337" s="46" t="s">
        <v>736</v>
      </c>
      <c r="D337" s="47">
        <v>3149.8700000000003</v>
      </c>
      <c r="E337" s="48"/>
      <c r="F337" s="93" t="s">
        <v>2409</v>
      </c>
    </row>
    <row r="338" spans="1:6" ht="45" x14ac:dyDescent="0.3">
      <c r="A338" s="45" t="s">
        <v>1088</v>
      </c>
      <c r="B338" s="46" t="s">
        <v>1030</v>
      </c>
      <c r="C338" s="46" t="s">
        <v>736</v>
      </c>
      <c r="D338" s="47">
        <v>3439.93</v>
      </c>
      <c r="E338" s="48"/>
      <c r="F338" s="93" t="s">
        <v>2409</v>
      </c>
    </row>
    <row r="339" spans="1:6" ht="45" x14ac:dyDescent="0.3">
      <c r="A339" s="45" t="s">
        <v>1089</v>
      </c>
      <c r="B339" s="46" t="s">
        <v>1061</v>
      </c>
      <c r="C339" s="46" t="s">
        <v>736</v>
      </c>
      <c r="D339" s="47">
        <v>5646.43</v>
      </c>
      <c r="E339" s="48"/>
      <c r="F339" s="93" t="s">
        <v>2409</v>
      </c>
    </row>
    <row r="340" spans="1:6" ht="45" x14ac:dyDescent="0.3">
      <c r="A340" s="45" t="s">
        <v>1089</v>
      </c>
      <c r="B340" s="46" t="s">
        <v>1062</v>
      </c>
      <c r="C340" s="46" t="s">
        <v>736</v>
      </c>
      <c r="D340" s="47">
        <v>4316.33</v>
      </c>
      <c r="E340" s="48" t="s">
        <v>426</v>
      </c>
      <c r="F340" s="93" t="s">
        <v>2409</v>
      </c>
    </row>
    <row r="341" spans="1:6" ht="60" x14ac:dyDescent="0.3">
      <c r="A341" s="45" t="s">
        <v>1263</v>
      </c>
      <c r="B341" s="46" t="s">
        <v>147</v>
      </c>
      <c r="C341" s="46" t="s">
        <v>1179</v>
      </c>
      <c r="D341" s="47">
        <v>4399.76</v>
      </c>
      <c r="E341" s="48"/>
      <c r="F341" s="93" t="s">
        <v>2410</v>
      </c>
    </row>
    <row r="342" spans="1:6" ht="60" x14ac:dyDescent="0.3">
      <c r="A342" s="45" t="s">
        <v>1268</v>
      </c>
      <c r="B342" s="46" t="s">
        <v>1031</v>
      </c>
      <c r="C342" s="46" t="s">
        <v>1269</v>
      </c>
      <c r="D342" s="47">
        <f>35295.63-20269.56</f>
        <v>15026.069999999996</v>
      </c>
      <c r="E342" s="48"/>
      <c r="F342" s="93" t="s">
        <v>2411</v>
      </c>
    </row>
    <row r="343" spans="1:6" ht="60" x14ac:dyDescent="0.3">
      <c r="A343" s="45" t="s">
        <v>1268</v>
      </c>
      <c r="B343" s="46" t="s">
        <v>1039</v>
      </c>
      <c r="C343" s="46" t="s">
        <v>1269</v>
      </c>
      <c r="D343" s="47">
        <v>9990.11</v>
      </c>
      <c r="E343" s="48"/>
      <c r="F343" s="93" t="s">
        <v>2411</v>
      </c>
    </row>
    <row r="344" spans="1:6" ht="60" x14ac:dyDescent="0.3">
      <c r="A344" s="45" t="s">
        <v>1268</v>
      </c>
      <c r="B344" s="46" t="s">
        <v>1019</v>
      </c>
      <c r="C344" s="46" t="s">
        <v>1269</v>
      </c>
      <c r="D344" s="47">
        <v>9019.7900000000009</v>
      </c>
      <c r="E344" s="48"/>
      <c r="F344" s="93" t="s">
        <v>2411</v>
      </c>
    </row>
    <row r="345" spans="1:6" ht="60" x14ac:dyDescent="0.3">
      <c r="A345" s="45" t="s">
        <v>1268</v>
      </c>
      <c r="B345" s="46" t="s">
        <v>72</v>
      </c>
      <c r="C345" s="46" t="s">
        <v>1269</v>
      </c>
      <c r="D345" s="47">
        <v>7414.35</v>
      </c>
      <c r="E345" s="48"/>
      <c r="F345" s="93" t="s">
        <v>2411</v>
      </c>
    </row>
    <row r="346" spans="1:6" ht="60" x14ac:dyDescent="0.3">
      <c r="A346" s="45" t="s">
        <v>1268</v>
      </c>
      <c r="B346" s="46" t="s">
        <v>1064</v>
      </c>
      <c r="C346" s="46" t="s">
        <v>1269</v>
      </c>
      <c r="D346" s="47">
        <v>9679.119999999999</v>
      </c>
      <c r="E346" s="48"/>
      <c r="F346" s="93" t="s">
        <v>2411</v>
      </c>
    </row>
    <row r="347" spans="1:6" ht="60" x14ac:dyDescent="0.3">
      <c r="A347" s="45" t="s">
        <v>1268</v>
      </c>
      <c r="B347" s="46" t="s">
        <v>1258</v>
      </c>
      <c r="C347" s="46" t="s">
        <v>1269</v>
      </c>
      <c r="D347" s="47">
        <v>9679.119999999999</v>
      </c>
      <c r="E347" s="48"/>
      <c r="F347" s="93" t="s">
        <v>2411</v>
      </c>
    </row>
    <row r="348" spans="1:6" ht="90" x14ac:dyDescent="0.3">
      <c r="A348" s="45" t="s">
        <v>1091</v>
      </c>
      <c r="B348" s="46" t="s">
        <v>1017</v>
      </c>
      <c r="C348" s="46" t="s">
        <v>723</v>
      </c>
      <c r="D348" s="47">
        <v>4272.0599999999995</v>
      </c>
      <c r="E348" s="48"/>
      <c r="F348" s="93" t="s">
        <v>2412</v>
      </c>
    </row>
    <row r="349" spans="1:6" ht="90" x14ac:dyDescent="0.3">
      <c r="A349" s="45" t="s">
        <v>1270</v>
      </c>
      <c r="B349" s="46" t="s">
        <v>1025</v>
      </c>
      <c r="C349" s="46" t="s">
        <v>723</v>
      </c>
      <c r="D349" s="47">
        <v>7704.79</v>
      </c>
      <c r="E349" s="48"/>
      <c r="F349" s="93" t="s">
        <v>2412</v>
      </c>
    </row>
    <row r="350" spans="1:6" ht="45" x14ac:dyDescent="0.3">
      <c r="A350" s="45" t="s">
        <v>916</v>
      </c>
      <c r="B350" s="46" t="s">
        <v>72</v>
      </c>
      <c r="C350" s="46" t="s">
        <v>1162</v>
      </c>
      <c r="D350" s="47">
        <v>4831.6000000000004</v>
      </c>
      <c r="E350" s="48"/>
      <c r="F350" s="93" t="s">
        <v>2413</v>
      </c>
    </row>
    <row r="351" spans="1:6" ht="45" x14ac:dyDescent="0.3">
      <c r="A351" s="45" t="s">
        <v>1271</v>
      </c>
      <c r="B351" s="46" t="s">
        <v>1120</v>
      </c>
      <c r="C351" s="46" t="s">
        <v>1162</v>
      </c>
      <c r="D351" s="47">
        <v>6239.48</v>
      </c>
      <c r="E351" s="48"/>
      <c r="F351" s="93" t="s">
        <v>2413</v>
      </c>
    </row>
    <row r="352" spans="1:6" ht="75" x14ac:dyDescent="0.3">
      <c r="A352" s="45" t="s">
        <v>358</v>
      </c>
      <c r="B352" s="46" t="s">
        <v>410</v>
      </c>
      <c r="C352" s="46" t="s">
        <v>1272</v>
      </c>
      <c r="D352" s="47">
        <v>4352.82</v>
      </c>
      <c r="E352" s="48"/>
      <c r="F352" s="93" t="s">
        <v>2414</v>
      </c>
    </row>
    <row r="353" spans="1:6" ht="75" x14ac:dyDescent="0.3">
      <c r="A353" s="45" t="s">
        <v>358</v>
      </c>
      <c r="B353" s="46" t="s">
        <v>1170</v>
      </c>
      <c r="C353" s="46" t="s">
        <v>1272</v>
      </c>
      <c r="D353" s="47">
        <v>6231.03</v>
      </c>
      <c r="E353" s="48"/>
      <c r="F353" s="93" t="s">
        <v>2414</v>
      </c>
    </row>
    <row r="354" spans="1:6" ht="75" x14ac:dyDescent="0.3">
      <c r="A354" s="45" t="s">
        <v>357</v>
      </c>
      <c r="B354" s="46" t="s">
        <v>1030</v>
      </c>
      <c r="C354" s="46" t="s">
        <v>1272</v>
      </c>
      <c r="D354" s="47">
        <v>4603.34</v>
      </c>
      <c r="E354" s="48"/>
      <c r="F354" s="93" t="s">
        <v>2414</v>
      </c>
    </row>
    <row r="355" spans="1:6" ht="75" x14ac:dyDescent="0.3">
      <c r="A355" s="45" t="s">
        <v>358</v>
      </c>
      <c r="B355" s="46" t="s">
        <v>1144</v>
      </c>
      <c r="C355" s="46" t="s">
        <v>1272</v>
      </c>
      <c r="D355" s="47">
        <v>6137.05</v>
      </c>
      <c r="E355" s="48"/>
      <c r="F355" s="93" t="s">
        <v>2414</v>
      </c>
    </row>
    <row r="356" spans="1:6" ht="45" x14ac:dyDescent="0.3">
      <c r="A356" s="45" t="s">
        <v>1273</v>
      </c>
      <c r="B356" s="46" t="s">
        <v>1025</v>
      </c>
      <c r="C356" s="46" t="s">
        <v>1260</v>
      </c>
      <c r="D356" s="47">
        <v>2870</v>
      </c>
      <c r="E356" s="48"/>
      <c r="F356" s="93" t="s">
        <v>2415</v>
      </c>
    </row>
    <row r="357" spans="1:6" ht="45" x14ac:dyDescent="0.3">
      <c r="A357" s="45" t="s">
        <v>1273</v>
      </c>
      <c r="B357" s="46" t="s">
        <v>1024</v>
      </c>
      <c r="C357" s="46" t="s">
        <v>1260</v>
      </c>
      <c r="D357" s="47">
        <v>1201.0000000000002</v>
      </c>
      <c r="E357" s="48"/>
      <c r="F357" s="93" t="s">
        <v>2415</v>
      </c>
    </row>
    <row r="358" spans="1:6" ht="75" x14ac:dyDescent="0.3">
      <c r="A358" s="45" t="s">
        <v>1274</v>
      </c>
      <c r="B358" s="46" t="s">
        <v>1208</v>
      </c>
      <c r="C358" s="46" t="s">
        <v>788</v>
      </c>
      <c r="D358" s="47">
        <v>0</v>
      </c>
      <c r="E358" s="48" t="s">
        <v>426</v>
      </c>
      <c r="F358" s="93" t="s">
        <v>2835</v>
      </c>
    </row>
    <row r="359" spans="1:6" ht="30" x14ac:dyDescent="0.3">
      <c r="A359" s="45" t="s">
        <v>1273</v>
      </c>
      <c r="B359" s="46" t="s">
        <v>410</v>
      </c>
      <c r="C359" s="46" t="s">
        <v>204</v>
      </c>
      <c r="D359" s="47">
        <v>3182.7599999999998</v>
      </c>
      <c r="E359" s="48"/>
      <c r="F359" s="93" t="s">
        <v>2416</v>
      </c>
    </row>
    <row r="360" spans="1:6" ht="30" x14ac:dyDescent="0.3">
      <c r="A360" s="45" t="s">
        <v>364</v>
      </c>
      <c r="B360" s="46" t="s">
        <v>1275</v>
      </c>
      <c r="C360" s="46" t="s">
        <v>1074</v>
      </c>
      <c r="D360" s="47">
        <v>281.62</v>
      </c>
      <c r="E360" s="48" t="s">
        <v>426</v>
      </c>
      <c r="F360" s="93" t="s">
        <v>2836</v>
      </c>
    </row>
    <row r="361" spans="1:6" ht="75" x14ac:dyDescent="0.3">
      <c r="A361" s="45" t="s">
        <v>1276</v>
      </c>
      <c r="B361" s="46" t="s">
        <v>1024</v>
      </c>
      <c r="C361" s="46" t="s">
        <v>996</v>
      </c>
      <c r="D361" s="47">
        <v>6025.26</v>
      </c>
      <c r="E361" s="48"/>
      <c r="F361" s="93" t="s">
        <v>2417</v>
      </c>
    </row>
    <row r="362" spans="1:6" ht="90" x14ac:dyDescent="0.3">
      <c r="A362" s="45" t="s">
        <v>364</v>
      </c>
      <c r="B362" s="46" t="s">
        <v>1095</v>
      </c>
      <c r="C362" s="46" t="s">
        <v>1060</v>
      </c>
      <c r="D362" s="47">
        <v>281.62</v>
      </c>
      <c r="E362" s="48" t="s">
        <v>426</v>
      </c>
      <c r="F362" s="93" t="s">
        <v>2418</v>
      </c>
    </row>
    <row r="363" spans="1:6" ht="30" x14ac:dyDescent="0.3">
      <c r="A363" s="45" t="s">
        <v>1277</v>
      </c>
      <c r="B363" s="46" t="s">
        <v>1017</v>
      </c>
      <c r="C363" s="46" t="s">
        <v>204</v>
      </c>
      <c r="D363" s="47">
        <v>3365.38</v>
      </c>
      <c r="E363" s="48"/>
      <c r="F363" s="93" t="s">
        <v>2416</v>
      </c>
    </row>
    <row r="364" spans="1:6" ht="120" x14ac:dyDescent="0.3">
      <c r="A364" s="45" t="s">
        <v>361</v>
      </c>
      <c r="B364" s="46" t="s">
        <v>1218</v>
      </c>
      <c r="C364" s="46" t="s">
        <v>788</v>
      </c>
      <c r="D364" s="47">
        <v>5598.2999999999993</v>
      </c>
      <c r="E364" s="48"/>
      <c r="F364" s="93" t="s">
        <v>2867</v>
      </c>
    </row>
    <row r="365" spans="1:6" ht="135" x14ac:dyDescent="0.3">
      <c r="A365" s="45" t="s">
        <v>685</v>
      </c>
      <c r="B365" s="46" t="s">
        <v>1132</v>
      </c>
      <c r="C365" s="46" t="s">
        <v>828</v>
      </c>
      <c r="D365" s="47">
        <v>725.95</v>
      </c>
      <c r="E365" s="48" t="s">
        <v>426</v>
      </c>
      <c r="F365" s="93" t="s">
        <v>2868</v>
      </c>
    </row>
    <row r="366" spans="1:6" ht="30" x14ac:dyDescent="0.3">
      <c r="A366" s="45">
        <v>15.12</v>
      </c>
      <c r="B366" s="46" t="s">
        <v>1024</v>
      </c>
      <c r="C366" s="46" t="s">
        <v>759</v>
      </c>
      <c r="D366" s="47">
        <v>834.28</v>
      </c>
      <c r="E366" s="48" t="s">
        <v>426</v>
      </c>
      <c r="F366" s="93" t="s">
        <v>2869</v>
      </c>
    </row>
    <row r="367" spans="1:6" ht="45" x14ac:dyDescent="0.3">
      <c r="A367" s="45" t="s">
        <v>2829</v>
      </c>
      <c r="B367" s="46" t="s">
        <v>1031</v>
      </c>
      <c r="C367" s="46" t="s">
        <v>499</v>
      </c>
      <c r="D367" s="47">
        <f>17967.39-2316.04</f>
        <v>15651.349999999999</v>
      </c>
      <c r="E367" s="48" t="s">
        <v>426</v>
      </c>
      <c r="F367" s="93" t="s">
        <v>2419</v>
      </c>
    </row>
    <row r="368" spans="1:6" ht="45" x14ac:dyDescent="0.3">
      <c r="A368" s="45" t="s">
        <v>2830</v>
      </c>
      <c r="B368" s="46" t="s">
        <v>410</v>
      </c>
      <c r="C368" s="46" t="s">
        <v>211</v>
      </c>
      <c r="D368" s="47">
        <v>6849.67</v>
      </c>
      <c r="E368" s="48"/>
      <c r="F368" s="93" t="s">
        <v>2419</v>
      </c>
    </row>
    <row r="369" spans="1:6" ht="45" x14ac:dyDescent="0.3">
      <c r="A369" s="45" t="s">
        <v>2830</v>
      </c>
      <c r="B369" s="46" t="s">
        <v>86</v>
      </c>
      <c r="C369" s="46" t="s">
        <v>211</v>
      </c>
      <c r="D369" s="47">
        <v>6453.9800000000005</v>
      </c>
      <c r="E369" s="48"/>
      <c r="F369" s="93" t="s">
        <v>2419</v>
      </c>
    </row>
    <row r="370" spans="1:6" ht="45" x14ac:dyDescent="0.3">
      <c r="A370" s="45" t="s">
        <v>2830</v>
      </c>
      <c r="B370" s="46" t="s">
        <v>1229</v>
      </c>
      <c r="C370" s="46" t="s">
        <v>211</v>
      </c>
      <c r="D370" s="47">
        <v>6380.4400000000005</v>
      </c>
      <c r="E370" s="48"/>
      <c r="F370" s="93" t="s">
        <v>2419</v>
      </c>
    </row>
    <row r="371" spans="1:6" ht="45" x14ac:dyDescent="0.3">
      <c r="A371" s="45" t="s">
        <v>2830</v>
      </c>
      <c r="B371" s="46" t="s">
        <v>1079</v>
      </c>
      <c r="C371" s="46" t="s">
        <v>211</v>
      </c>
      <c r="D371" s="47">
        <v>6380.4400000000005</v>
      </c>
      <c r="E371" s="48"/>
      <c r="F371" s="93" t="s">
        <v>2419</v>
      </c>
    </row>
    <row r="372" spans="1:6" ht="45" x14ac:dyDescent="0.3">
      <c r="A372" s="45" t="s">
        <v>2829</v>
      </c>
      <c r="B372" s="46" t="s">
        <v>1115</v>
      </c>
      <c r="C372" s="46" t="s">
        <v>499</v>
      </c>
      <c r="D372" s="47">
        <v>13141.289999999999</v>
      </c>
      <c r="E372" s="48"/>
      <c r="F372" s="93" t="s">
        <v>2419</v>
      </c>
    </row>
    <row r="373" spans="1:6" ht="45" x14ac:dyDescent="0.3">
      <c r="A373" s="45" t="s">
        <v>2830</v>
      </c>
      <c r="B373" s="46" t="s">
        <v>1123</v>
      </c>
      <c r="C373" s="46" t="s">
        <v>211</v>
      </c>
      <c r="D373" s="47">
        <v>1595.84</v>
      </c>
      <c r="E373" s="48" t="s">
        <v>426</v>
      </c>
      <c r="F373" s="93" t="s">
        <v>2419</v>
      </c>
    </row>
    <row r="374" spans="1:6" ht="45" x14ac:dyDescent="0.3">
      <c r="A374" s="45" t="s">
        <v>2537</v>
      </c>
      <c r="B374" s="46" t="s">
        <v>1017</v>
      </c>
      <c r="C374" s="46" t="s">
        <v>1272</v>
      </c>
      <c r="D374" s="47">
        <v>7101.0599999999995</v>
      </c>
      <c r="E374" s="48" t="s">
        <v>426</v>
      </c>
      <c r="F374" s="93" t="s">
        <v>2419</v>
      </c>
    </row>
    <row r="375" spans="1:6" ht="45" x14ac:dyDescent="0.3">
      <c r="A375" s="45" t="s">
        <v>2537</v>
      </c>
      <c r="B375" s="46" t="s">
        <v>1165</v>
      </c>
      <c r="C375" s="46" t="s">
        <v>1272</v>
      </c>
      <c r="D375" s="47">
        <v>7954.6600000000008</v>
      </c>
      <c r="E375" s="48" t="s">
        <v>426</v>
      </c>
      <c r="F375" s="93" t="s">
        <v>2419</v>
      </c>
    </row>
    <row r="376" spans="1:6" ht="45" x14ac:dyDescent="0.3">
      <c r="A376" s="45" t="s">
        <v>2537</v>
      </c>
      <c r="B376" s="46" t="s">
        <v>1095</v>
      </c>
      <c r="C376" s="46" t="s">
        <v>1272</v>
      </c>
      <c r="D376" s="47">
        <v>7912.4100000000008</v>
      </c>
      <c r="E376" s="48" t="s">
        <v>426</v>
      </c>
      <c r="F376" s="93" t="s">
        <v>2419</v>
      </c>
    </row>
    <row r="377" spans="1:6" ht="45" x14ac:dyDescent="0.3">
      <c r="A377" s="45" t="s">
        <v>2537</v>
      </c>
      <c r="B377" s="46" t="s">
        <v>1255</v>
      </c>
      <c r="C377" s="46" t="s">
        <v>1272</v>
      </c>
      <c r="D377" s="47">
        <v>7912.4100000000008</v>
      </c>
      <c r="E377" s="48" t="s">
        <v>426</v>
      </c>
      <c r="F377" s="93" t="s">
        <v>2419</v>
      </c>
    </row>
    <row r="378" spans="1:6" ht="45" x14ac:dyDescent="0.3">
      <c r="A378" s="45" t="s">
        <v>2537</v>
      </c>
      <c r="B378" s="46" t="s">
        <v>853</v>
      </c>
      <c r="C378" s="46" t="s">
        <v>1272</v>
      </c>
      <c r="D378" s="47">
        <v>9404.94</v>
      </c>
      <c r="E378" s="48"/>
      <c r="F378" s="93" t="s">
        <v>2419</v>
      </c>
    </row>
    <row r="379" spans="1:6" ht="45" x14ac:dyDescent="0.3">
      <c r="A379" s="45" t="s">
        <v>2537</v>
      </c>
      <c r="B379" s="46" t="s">
        <v>410</v>
      </c>
      <c r="C379" s="46" t="s">
        <v>530</v>
      </c>
      <c r="D379" s="47">
        <v>4376.34</v>
      </c>
      <c r="E379" s="48" t="s">
        <v>426</v>
      </c>
      <c r="F379" s="93" t="s">
        <v>2420</v>
      </c>
    </row>
    <row r="380" spans="1:6" ht="45" x14ac:dyDescent="0.3">
      <c r="A380" s="45" t="s">
        <v>2537</v>
      </c>
      <c r="B380" s="46" t="s">
        <v>1064</v>
      </c>
      <c r="C380" s="46" t="s">
        <v>530</v>
      </c>
      <c r="D380" s="47">
        <v>6071.37</v>
      </c>
      <c r="E380" s="48" t="s">
        <v>426</v>
      </c>
      <c r="F380" s="93" t="s">
        <v>2420</v>
      </c>
    </row>
    <row r="381" spans="1:6" ht="45" x14ac:dyDescent="0.3">
      <c r="A381" s="45" t="s">
        <v>2537</v>
      </c>
      <c r="B381" s="46" t="s">
        <v>1120</v>
      </c>
      <c r="C381" s="46" t="s">
        <v>530</v>
      </c>
      <c r="D381" s="47">
        <v>6071.37</v>
      </c>
      <c r="E381" s="48" t="s">
        <v>426</v>
      </c>
      <c r="F381" s="93" t="s">
        <v>2420</v>
      </c>
    </row>
    <row r="382" spans="1:6" ht="45" x14ac:dyDescent="0.3">
      <c r="A382" s="45" t="s">
        <v>2531</v>
      </c>
      <c r="B382" s="46" t="s">
        <v>1076</v>
      </c>
      <c r="C382" s="46" t="s">
        <v>530</v>
      </c>
      <c r="D382" s="47">
        <v>4292.55</v>
      </c>
      <c r="E382" s="48" t="s">
        <v>426</v>
      </c>
      <c r="F382" s="93" t="s">
        <v>2420</v>
      </c>
    </row>
    <row r="383" spans="1:6" ht="45" x14ac:dyDescent="0.3">
      <c r="A383" s="45" t="s">
        <v>2714</v>
      </c>
      <c r="B383" s="46" t="s">
        <v>1057</v>
      </c>
      <c r="C383" s="46" t="s">
        <v>776</v>
      </c>
      <c r="D383" s="47">
        <v>3389.17</v>
      </c>
      <c r="E383" s="48" t="s">
        <v>426</v>
      </c>
      <c r="F383" s="93" t="s">
        <v>2421</v>
      </c>
    </row>
    <row r="384" spans="1:6" ht="45" x14ac:dyDescent="0.3">
      <c r="A384" s="45" t="s">
        <v>2534</v>
      </c>
      <c r="B384" s="46" t="s">
        <v>1144</v>
      </c>
      <c r="C384" s="46" t="s">
        <v>776</v>
      </c>
      <c r="D384" s="47">
        <v>2585.8200000000002</v>
      </c>
      <c r="E384" s="48" t="s">
        <v>426</v>
      </c>
      <c r="F384" s="93" t="s">
        <v>2421</v>
      </c>
    </row>
    <row r="385" spans="1:6" ht="120" x14ac:dyDescent="0.3">
      <c r="A385" s="45" t="s">
        <v>2831</v>
      </c>
      <c r="B385" s="46" t="s">
        <v>1170</v>
      </c>
      <c r="C385" s="46" t="s">
        <v>1204</v>
      </c>
      <c r="D385" s="47">
        <v>2828.38</v>
      </c>
      <c r="E385" s="48" t="s">
        <v>426</v>
      </c>
      <c r="F385" s="93" t="s">
        <v>2870</v>
      </c>
    </row>
    <row r="386" spans="1:6" ht="150" x14ac:dyDescent="0.2">
      <c r="A386" s="56" t="s">
        <v>1278</v>
      </c>
      <c r="B386" s="57" t="s">
        <v>1017</v>
      </c>
      <c r="C386" s="58" t="s">
        <v>1279</v>
      </c>
      <c r="D386" s="59">
        <v>8938.25</v>
      </c>
      <c r="E386" s="48" t="s">
        <v>426</v>
      </c>
      <c r="F386" s="93" t="s">
        <v>2422</v>
      </c>
    </row>
    <row r="387" spans="1:6" ht="45" x14ac:dyDescent="0.3">
      <c r="A387" s="45" t="s">
        <v>2761</v>
      </c>
      <c r="B387" s="46" t="s">
        <v>35</v>
      </c>
      <c r="C387" s="46" t="s">
        <v>477</v>
      </c>
      <c r="D387" s="47">
        <v>9268.4399999999987</v>
      </c>
      <c r="E387" s="48"/>
      <c r="F387" s="93" t="s">
        <v>2423</v>
      </c>
    </row>
    <row r="388" spans="1:6" ht="45" x14ac:dyDescent="0.3">
      <c r="A388" s="45" t="s">
        <v>2761</v>
      </c>
      <c r="B388" s="46" t="s">
        <v>1061</v>
      </c>
      <c r="C388" s="46" t="s">
        <v>477</v>
      </c>
      <c r="D388" s="47">
        <v>9207.2900000000009</v>
      </c>
      <c r="E388" s="48"/>
      <c r="F388" s="93" t="s">
        <v>2423</v>
      </c>
    </row>
    <row r="389" spans="1:6" ht="30" x14ac:dyDescent="0.3">
      <c r="A389" s="45" t="s">
        <v>2526</v>
      </c>
      <c r="B389" s="46" t="s">
        <v>1026</v>
      </c>
      <c r="C389" s="46" t="s">
        <v>759</v>
      </c>
      <c r="D389" s="47">
        <v>0</v>
      </c>
      <c r="E389" s="48" t="s">
        <v>426</v>
      </c>
      <c r="F389" s="93" t="s">
        <v>2328</v>
      </c>
    </row>
    <row r="390" spans="1:6" ht="90" x14ac:dyDescent="0.3">
      <c r="A390" s="45" t="s">
        <v>2534</v>
      </c>
      <c r="B390" s="46" t="s">
        <v>1082</v>
      </c>
      <c r="C390" s="46" t="s">
        <v>499</v>
      </c>
      <c r="D390" s="47">
        <v>555.09</v>
      </c>
      <c r="E390" s="48" t="s">
        <v>426</v>
      </c>
      <c r="F390" s="93" t="s">
        <v>2871</v>
      </c>
    </row>
    <row r="391" spans="1:6" ht="30" x14ac:dyDescent="0.3">
      <c r="A391" s="45" t="s">
        <v>2549</v>
      </c>
      <c r="B391" s="46" t="s">
        <v>1195</v>
      </c>
      <c r="C391" s="46" t="s">
        <v>765</v>
      </c>
      <c r="D391" s="47">
        <v>0</v>
      </c>
      <c r="E391" s="48" t="s">
        <v>426</v>
      </c>
      <c r="F391" s="93" t="s">
        <v>2424</v>
      </c>
    </row>
    <row r="392" spans="1:6" ht="60" x14ac:dyDescent="0.3">
      <c r="A392" s="45" t="s">
        <v>691</v>
      </c>
      <c r="B392" s="46" t="s">
        <v>1024</v>
      </c>
      <c r="C392" s="46" t="s">
        <v>723</v>
      </c>
      <c r="D392" s="47">
        <v>2446.96</v>
      </c>
      <c r="E392" s="48"/>
      <c r="F392" s="93" t="s">
        <v>2425</v>
      </c>
    </row>
    <row r="393" spans="1:6" ht="45" x14ac:dyDescent="0.3">
      <c r="A393" s="45" t="s">
        <v>2832</v>
      </c>
      <c r="B393" s="46" t="s">
        <v>1024</v>
      </c>
      <c r="C393" s="46" t="s">
        <v>723</v>
      </c>
      <c r="D393" s="47">
        <v>2180.36</v>
      </c>
      <c r="E393" s="48"/>
      <c r="F393" s="93" t="s">
        <v>2872</v>
      </c>
    </row>
    <row r="394" spans="1:6" ht="60" x14ac:dyDescent="0.3">
      <c r="A394" s="45" t="s">
        <v>2714</v>
      </c>
      <c r="B394" s="46" t="s">
        <v>85</v>
      </c>
      <c r="C394" s="46" t="s">
        <v>984</v>
      </c>
      <c r="D394" s="47">
        <v>424.17</v>
      </c>
      <c r="E394" s="48" t="s">
        <v>426</v>
      </c>
      <c r="F394" s="93" t="s">
        <v>2426</v>
      </c>
    </row>
    <row r="395" spans="1:6" ht="60" x14ac:dyDescent="0.3">
      <c r="A395" s="45" t="s">
        <v>2714</v>
      </c>
      <c r="B395" s="46" t="s">
        <v>1280</v>
      </c>
      <c r="C395" s="46" t="s">
        <v>984</v>
      </c>
      <c r="D395" s="47">
        <v>381.75</v>
      </c>
      <c r="E395" s="48" t="s">
        <v>426</v>
      </c>
      <c r="F395" s="93" t="s">
        <v>2426</v>
      </c>
    </row>
    <row r="396" spans="1:6" ht="75" x14ac:dyDescent="0.3">
      <c r="A396" s="45" t="s">
        <v>2833</v>
      </c>
      <c r="B396" s="46" t="s">
        <v>53</v>
      </c>
      <c r="C396" s="46" t="s">
        <v>759</v>
      </c>
      <c r="D396" s="47">
        <v>5867.24</v>
      </c>
      <c r="E396" s="48"/>
      <c r="F396" s="93" t="s">
        <v>2873</v>
      </c>
    </row>
    <row r="397" spans="1:6" ht="60" x14ac:dyDescent="0.3">
      <c r="A397" s="45" t="s">
        <v>2834</v>
      </c>
      <c r="B397" s="46" t="s">
        <v>1198</v>
      </c>
      <c r="C397" s="46" t="s">
        <v>984</v>
      </c>
      <c r="D397" s="47">
        <v>0</v>
      </c>
      <c r="E397" s="48" t="s">
        <v>426</v>
      </c>
      <c r="F397" s="93" t="s">
        <v>2426</v>
      </c>
    </row>
    <row r="398" spans="1:6" ht="60" x14ac:dyDescent="0.3">
      <c r="A398" s="45" t="s">
        <v>1281</v>
      </c>
      <c r="B398" s="46" t="s">
        <v>1027</v>
      </c>
      <c r="C398" s="46" t="s">
        <v>1282</v>
      </c>
      <c r="D398" s="47">
        <v>0</v>
      </c>
      <c r="E398" s="48" t="s">
        <v>426</v>
      </c>
      <c r="F398" s="93" t="s">
        <v>2427</v>
      </c>
    </row>
    <row r="399" spans="1:6" ht="30" x14ac:dyDescent="0.3">
      <c r="A399" s="45" t="s">
        <v>382</v>
      </c>
      <c r="B399" s="46" t="s">
        <v>1024</v>
      </c>
      <c r="C399" s="46" t="s">
        <v>759</v>
      </c>
      <c r="D399" s="47">
        <v>913.2</v>
      </c>
      <c r="E399" s="48" t="s">
        <v>426</v>
      </c>
      <c r="F399" s="93" t="s">
        <v>2428</v>
      </c>
    </row>
    <row r="400" spans="1:6" ht="60" x14ac:dyDescent="0.3">
      <c r="A400" s="45" t="s">
        <v>1281</v>
      </c>
      <c r="B400" s="46" t="s">
        <v>1025</v>
      </c>
      <c r="C400" s="46" t="s">
        <v>723</v>
      </c>
      <c r="D400" s="47">
        <v>6009.77</v>
      </c>
      <c r="E400" s="48"/>
      <c r="F400" s="93" t="s">
        <v>2875</v>
      </c>
    </row>
    <row r="401" spans="1:6" ht="75" x14ac:dyDescent="0.3">
      <c r="A401" s="45" t="s">
        <v>1283</v>
      </c>
      <c r="B401" s="46" t="s">
        <v>1135</v>
      </c>
      <c r="C401" s="46" t="s">
        <v>988</v>
      </c>
      <c r="D401" s="47">
        <v>0</v>
      </c>
      <c r="E401" s="48" t="s">
        <v>426</v>
      </c>
      <c r="F401" s="93" t="s">
        <v>2874</v>
      </c>
    </row>
    <row r="402" spans="1:6" ht="60" x14ac:dyDescent="0.3">
      <c r="A402" s="45" t="s">
        <v>385</v>
      </c>
      <c r="B402" s="46" t="s">
        <v>1141</v>
      </c>
      <c r="C402" s="46" t="s">
        <v>499</v>
      </c>
      <c r="D402" s="47">
        <v>0</v>
      </c>
      <c r="E402" s="48" t="s">
        <v>426</v>
      </c>
      <c r="F402" s="93" t="s">
        <v>2429</v>
      </c>
    </row>
    <row r="403" spans="1:6" ht="60" x14ac:dyDescent="0.3">
      <c r="A403" s="45" t="s">
        <v>1284</v>
      </c>
      <c r="B403" s="46" t="s">
        <v>1264</v>
      </c>
      <c r="C403" s="46" t="s">
        <v>499</v>
      </c>
      <c r="D403" s="47">
        <v>0</v>
      </c>
      <c r="E403" s="48" t="s">
        <v>426</v>
      </c>
      <c r="F403" s="105" t="s">
        <v>2905</v>
      </c>
    </row>
    <row r="404" spans="1:6" ht="258" customHeight="1" x14ac:dyDescent="0.2">
      <c r="A404" s="142" t="s">
        <v>1285</v>
      </c>
      <c r="B404" s="142"/>
      <c r="C404" s="142"/>
      <c r="D404" s="142"/>
      <c r="E404" s="142"/>
      <c r="F404" s="142"/>
    </row>
  </sheetData>
  <mergeCells count="2">
    <mergeCell ref="A1:E1"/>
    <mergeCell ref="A404:F404"/>
  </mergeCells>
  <pageMargins left="0.2" right="0.2" top="0.2" bottom="0.2" header="0.2" footer="0.2"/>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zoomScale="112" zoomScaleNormal="112" workbookViewId="0">
      <selection activeCell="F3" sqref="F3"/>
    </sheetView>
  </sheetViews>
  <sheetFormatPr defaultRowHeight="12.75" x14ac:dyDescent="0.2"/>
  <cols>
    <col min="1" max="1" width="13.28515625" style="50" bestFit="1" customWidth="1"/>
    <col min="2" max="2" width="24" style="50" customWidth="1"/>
    <col min="3" max="3" width="32.140625" style="50" customWidth="1"/>
    <col min="4" max="4" width="11.140625" style="50" customWidth="1"/>
    <col min="5" max="5" width="19.42578125" style="50" customWidth="1"/>
    <col min="6" max="6" width="47.5703125" style="109" customWidth="1"/>
    <col min="7" max="16384" width="9.140625" style="50"/>
  </cols>
  <sheetData>
    <row r="1" spans="1:6" ht="54" customHeight="1" x14ac:dyDescent="0.2">
      <c r="A1" s="143" t="s">
        <v>1286</v>
      </c>
      <c r="B1" s="144"/>
      <c r="C1" s="144"/>
      <c r="D1" s="144"/>
      <c r="E1" s="144"/>
    </row>
    <row r="2" spans="1:6" s="62" customFormat="1" ht="99" customHeight="1" x14ac:dyDescent="0.3">
      <c r="A2" s="54" t="s">
        <v>1</v>
      </c>
      <c r="B2" s="54" t="s">
        <v>2</v>
      </c>
      <c r="C2" s="54" t="s">
        <v>3</v>
      </c>
      <c r="D2" s="61" t="s">
        <v>418</v>
      </c>
      <c r="E2" s="55" t="s">
        <v>1155</v>
      </c>
      <c r="F2" s="110" t="s">
        <v>1316</v>
      </c>
    </row>
    <row r="3" spans="1:6" s="60" customFormat="1" ht="48.75" customHeight="1" x14ac:dyDescent="0.3">
      <c r="A3" s="45" t="s">
        <v>2782</v>
      </c>
      <c r="B3" s="46" t="s">
        <v>1195</v>
      </c>
      <c r="C3" s="46" t="s">
        <v>1287</v>
      </c>
      <c r="D3" s="51">
        <v>0</v>
      </c>
      <c r="E3" s="48" t="s">
        <v>426</v>
      </c>
      <c r="F3" s="105" t="s">
        <v>2906</v>
      </c>
    </row>
    <row r="4" spans="1:6" s="60" customFormat="1" ht="74.25" customHeight="1" x14ac:dyDescent="0.3">
      <c r="A4" s="45" t="s">
        <v>2453</v>
      </c>
      <c r="B4" s="46" t="s">
        <v>1095</v>
      </c>
      <c r="C4" s="46" t="s">
        <v>1118</v>
      </c>
      <c r="D4" s="51">
        <v>0</v>
      </c>
      <c r="E4" s="48" t="s">
        <v>426</v>
      </c>
      <c r="F4" s="105" t="s">
        <v>2908</v>
      </c>
    </row>
    <row r="5" spans="1:6" s="60" customFormat="1" ht="78" customHeight="1" x14ac:dyDescent="0.3">
      <c r="A5" s="45" t="s">
        <v>2876</v>
      </c>
      <c r="B5" s="46" t="s">
        <v>1104</v>
      </c>
      <c r="C5" s="46" t="s">
        <v>1288</v>
      </c>
      <c r="D5" s="51">
        <v>180</v>
      </c>
      <c r="E5" s="48"/>
      <c r="F5" s="105" t="s">
        <v>2909</v>
      </c>
    </row>
    <row r="6" spans="1:6" s="60" customFormat="1" ht="75" customHeight="1" x14ac:dyDescent="0.3">
      <c r="A6" s="45" t="s">
        <v>2876</v>
      </c>
      <c r="B6" s="46" t="s">
        <v>1116</v>
      </c>
      <c r="C6" s="46" t="s">
        <v>1288</v>
      </c>
      <c r="D6" s="51">
        <v>180</v>
      </c>
      <c r="E6" s="48"/>
      <c r="F6" s="105" t="s">
        <v>2909</v>
      </c>
    </row>
    <row r="7" spans="1:6" s="60" customFormat="1" ht="77.25" customHeight="1" x14ac:dyDescent="0.3">
      <c r="A7" s="45" t="s">
        <v>2876</v>
      </c>
      <c r="B7" s="46" t="s">
        <v>1112</v>
      </c>
      <c r="C7" s="46" t="s">
        <v>1288</v>
      </c>
      <c r="D7" s="51">
        <v>180</v>
      </c>
      <c r="E7" s="48"/>
      <c r="F7" s="105" t="s">
        <v>2909</v>
      </c>
    </row>
    <row r="8" spans="1:6" s="60" customFormat="1" ht="81" customHeight="1" x14ac:dyDescent="0.3">
      <c r="A8" s="45" t="s">
        <v>2876</v>
      </c>
      <c r="B8" s="46" t="s">
        <v>1113</v>
      </c>
      <c r="C8" s="46" t="s">
        <v>1288</v>
      </c>
      <c r="D8" s="51">
        <v>180</v>
      </c>
      <c r="E8" s="48"/>
      <c r="F8" s="105" t="s">
        <v>2909</v>
      </c>
    </row>
    <row r="9" spans="1:6" s="60" customFormat="1" ht="62.25" customHeight="1" x14ac:dyDescent="0.3">
      <c r="A9" s="45" t="s">
        <v>825</v>
      </c>
      <c r="B9" s="46" t="s">
        <v>1019</v>
      </c>
      <c r="C9" s="46" t="s">
        <v>1289</v>
      </c>
      <c r="D9" s="51">
        <v>0</v>
      </c>
      <c r="E9" s="48" t="s">
        <v>426</v>
      </c>
      <c r="F9" s="105" t="s">
        <v>2910</v>
      </c>
    </row>
    <row r="10" spans="1:6" s="60" customFormat="1" ht="64.5" customHeight="1" x14ac:dyDescent="0.3">
      <c r="A10" s="45" t="s">
        <v>825</v>
      </c>
      <c r="B10" s="46" t="s">
        <v>1083</v>
      </c>
      <c r="C10" s="46" t="s">
        <v>1289</v>
      </c>
      <c r="D10" s="51">
        <v>0</v>
      </c>
      <c r="E10" s="48" t="s">
        <v>426</v>
      </c>
      <c r="F10" s="105" t="s">
        <v>2910</v>
      </c>
    </row>
    <row r="11" spans="1:6" s="60" customFormat="1" ht="61.5" customHeight="1" x14ac:dyDescent="0.3">
      <c r="A11" s="45" t="s">
        <v>825</v>
      </c>
      <c r="B11" s="46" t="s">
        <v>1290</v>
      </c>
      <c r="C11" s="46" t="s">
        <v>1289</v>
      </c>
      <c r="D11" s="51">
        <v>0</v>
      </c>
      <c r="E11" s="48" t="s">
        <v>426</v>
      </c>
      <c r="F11" s="105" t="s">
        <v>2910</v>
      </c>
    </row>
    <row r="12" spans="1:6" s="60" customFormat="1" ht="60" customHeight="1" x14ac:dyDescent="0.3">
      <c r="A12" s="45" t="s">
        <v>825</v>
      </c>
      <c r="B12" s="46" t="s">
        <v>1096</v>
      </c>
      <c r="C12" s="46" t="s">
        <v>1289</v>
      </c>
      <c r="D12" s="51">
        <v>45</v>
      </c>
      <c r="E12" s="48" t="s">
        <v>426</v>
      </c>
      <c r="F12" s="105" t="s">
        <v>2910</v>
      </c>
    </row>
    <row r="13" spans="1:6" s="60" customFormat="1" ht="60" customHeight="1" x14ac:dyDescent="0.3">
      <c r="A13" s="45" t="s">
        <v>825</v>
      </c>
      <c r="B13" s="46" t="s">
        <v>1106</v>
      </c>
      <c r="C13" s="46" t="s">
        <v>1289</v>
      </c>
      <c r="D13" s="51">
        <v>0</v>
      </c>
      <c r="E13" s="48" t="s">
        <v>426</v>
      </c>
      <c r="F13" s="105" t="s">
        <v>2910</v>
      </c>
    </row>
    <row r="14" spans="1:6" s="60" customFormat="1" ht="107.25" customHeight="1" x14ac:dyDescent="0.3">
      <c r="A14" s="45" t="s">
        <v>825</v>
      </c>
      <c r="B14" s="46" t="s">
        <v>1104</v>
      </c>
      <c r="C14" s="46" t="s">
        <v>2882</v>
      </c>
      <c r="D14" s="51">
        <v>0</v>
      </c>
      <c r="E14" s="48" t="s">
        <v>426</v>
      </c>
      <c r="F14" s="105" t="s">
        <v>2911</v>
      </c>
    </row>
    <row r="15" spans="1:6" s="60" customFormat="1" ht="34.5" customHeight="1" x14ac:dyDescent="0.3">
      <c r="A15" s="45" t="s">
        <v>2676</v>
      </c>
      <c r="B15" s="46" t="s">
        <v>1047</v>
      </c>
      <c r="C15" s="46" t="s">
        <v>1291</v>
      </c>
      <c r="D15" s="51">
        <v>1453.06</v>
      </c>
      <c r="E15" s="48"/>
      <c r="F15" s="105" t="s">
        <v>2916</v>
      </c>
    </row>
    <row r="16" spans="1:6" s="60" customFormat="1" ht="81" customHeight="1" x14ac:dyDescent="0.3">
      <c r="A16" s="45" t="s">
        <v>2877</v>
      </c>
      <c r="B16" s="46" t="s">
        <v>1165</v>
      </c>
      <c r="C16" s="46" t="s">
        <v>1292</v>
      </c>
      <c r="D16" s="51">
        <v>1482.06</v>
      </c>
      <c r="E16" s="48" t="s">
        <v>426</v>
      </c>
      <c r="F16" s="105" t="s">
        <v>2920</v>
      </c>
    </row>
    <row r="17" spans="1:6" s="60" customFormat="1" ht="74.25" customHeight="1" x14ac:dyDescent="0.3">
      <c r="A17" s="45" t="s">
        <v>2877</v>
      </c>
      <c r="B17" s="46" t="s">
        <v>1023</v>
      </c>
      <c r="C17" s="46" t="s">
        <v>1292</v>
      </c>
      <c r="D17" s="51">
        <v>1544.06</v>
      </c>
      <c r="E17" s="48" t="s">
        <v>426</v>
      </c>
      <c r="F17" s="105" t="s">
        <v>2920</v>
      </c>
    </row>
    <row r="18" spans="1:6" s="60" customFormat="1" ht="48.75" customHeight="1" x14ac:dyDescent="0.3">
      <c r="A18" s="45" t="s">
        <v>2878</v>
      </c>
      <c r="B18" s="46" t="s">
        <v>180</v>
      </c>
      <c r="C18" s="46" t="s">
        <v>1118</v>
      </c>
      <c r="D18" s="51">
        <v>190</v>
      </c>
      <c r="E18" s="48"/>
      <c r="F18" s="105" t="s">
        <v>2921</v>
      </c>
    </row>
    <row r="19" spans="1:6" s="60" customFormat="1" ht="49.5" customHeight="1" x14ac:dyDescent="0.3">
      <c r="A19" s="45" t="s">
        <v>2878</v>
      </c>
      <c r="B19" s="46" t="s">
        <v>1120</v>
      </c>
      <c r="C19" s="46" t="s">
        <v>1118</v>
      </c>
      <c r="D19" s="51">
        <v>190</v>
      </c>
      <c r="E19" s="48"/>
      <c r="F19" s="105" t="s">
        <v>2921</v>
      </c>
    </row>
    <row r="20" spans="1:6" s="60" customFormat="1" ht="49.5" customHeight="1" x14ac:dyDescent="0.3">
      <c r="A20" s="45" t="s">
        <v>2878</v>
      </c>
      <c r="B20" s="46" t="s">
        <v>1121</v>
      </c>
      <c r="C20" s="46" t="s">
        <v>1118</v>
      </c>
      <c r="D20" s="51">
        <v>190</v>
      </c>
      <c r="E20" s="48"/>
      <c r="F20" s="105" t="s">
        <v>2921</v>
      </c>
    </row>
    <row r="21" spans="1:6" s="60" customFormat="1" ht="44.25" customHeight="1" x14ac:dyDescent="0.3">
      <c r="A21" s="45" t="s">
        <v>2878</v>
      </c>
      <c r="B21" s="46" t="s">
        <v>264</v>
      </c>
      <c r="C21" s="46" t="s">
        <v>1118</v>
      </c>
      <c r="D21" s="51">
        <v>190</v>
      </c>
      <c r="E21" s="48"/>
      <c r="F21" s="105" t="s">
        <v>2921</v>
      </c>
    </row>
    <row r="22" spans="1:6" s="60" customFormat="1" ht="51.75" customHeight="1" x14ac:dyDescent="0.3">
      <c r="A22" s="45" t="s">
        <v>2878</v>
      </c>
      <c r="B22" s="46" t="s">
        <v>526</v>
      </c>
      <c r="C22" s="46" t="s">
        <v>1118</v>
      </c>
      <c r="D22" s="51">
        <v>190</v>
      </c>
      <c r="E22" s="48"/>
      <c r="F22" s="105" t="s">
        <v>2921</v>
      </c>
    </row>
    <row r="23" spans="1:6" s="60" customFormat="1" ht="47.25" customHeight="1" x14ac:dyDescent="0.3">
      <c r="A23" s="45" t="s">
        <v>2878</v>
      </c>
      <c r="B23" s="46" t="s">
        <v>1122</v>
      </c>
      <c r="C23" s="46" t="s">
        <v>1118</v>
      </c>
      <c r="D23" s="51">
        <v>190</v>
      </c>
      <c r="E23" s="48"/>
      <c r="F23" s="105" t="s">
        <v>2921</v>
      </c>
    </row>
    <row r="24" spans="1:6" s="60" customFormat="1" ht="44.25" customHeight="1" x14ac:dyDescent="0.3">
      <c r="A24" s="45" t="s">
        <v>2878</v>
      </c>
      <c r="B24" s="46" t="s">
        <v>1124</v>
      </c>
      <c r="C24" s="46" t="s">
        <v>1118</v>
      </c>
      <c r="D24" s="51">
        <v>190</v>
      </c>
      <c r="E24" s="48"/>
      <c r="F24" s="105" t="s">
        <v>2921</v>
      </c>
    </row>
    <row r="25" spans="1:6" s="60" customFormat="1" ht="93.75" customHeight="1" x14ac:dyDescent="0.3">
      <c r="A25" s="45" t="s">
        <v>2588</v>
      </c>
      <c r="B25" s="46" t="s">
        <v>1104</v>
      </c>
      <c r="C25" s="46" t="s">
        <v>1128</v>
      </c>
      <c r="D25" s="51">
        <v>445</v>
      </c>
      <c r="E25" s="48"/>
      <c r="F25" s="105" t="s">
        <v>2912</v>
      </c>
    </row>
    <row r="26" spans="1:6" s="60" customFormat="1" ht="26.25" customHeight="1" x14ac:dyDescent="0.3">
      <c r="A26" s="45">
        <v>6.06</v>
      </c>
      <c r="B26" s="46" t="s">
        <v>1195</v>
      </c>
      <c r="C26" s="46" t="s">
        <v>1293</v>
      </c>
      <c r="D26" s="51">
        <v>0</v>
      </c>
      <c r="E26" s="48" t="s">
        <v>426</v>
      </c>
      <c r="F26" s="105" t="s">
        <v>2907</v>
      </c>
    </row>
    <row r="27" spans="1:6" s="60" customFormat="1" ht="31.5" customHeight="1" x14ac:dyDescent="0.3">
      <c r="A27" s="45">
        <v>10.06</v>
      </c>
      <c r="B27" s="46" t="s">
        <v>1195</v>
      </c>
      <c r="C27" s="46" t="s">
        <v>1294</v>
      </c>
      <c r="D27" s="51">
        <v>0</v>
      </c>
      <c r="E27" s="48" t="s">
        <v>426</v>
      </c>
      <c r="F27" s="105" t="s">
        <v>2907</v>
      </c>
    </row>
    <row r="28" spans="1:6" s="60" customFormat="1" ht="48" customHeight="1" x14ac:dyDescent="0.3">
      <c r="A28" s="45" t="s">
        <v>1295</v>
      </c>
      <c r="B28" s="46" t="s">
        <v>1296</v>
      </c>
      <c r="C28" s="105" t="s">
        <v>2884</v>
      </c>
      <c r="D28" s="51">
        <v>0</v>
      </c>
      <c r="E28" s="48" t="s">
        <v>426</v>
      </c>
      <c r="F28" s="105" t="s">
        <v>2907</v>
      </c>
    </row>
    <row r="29" spans="1:6" s="60" customFormat="1" ht="45" customHeight="1" x14ac:dyDescent="0.3">
      <c r="A29" s="45" t="s">
        <v>1295</v>
      </c>
      <c r="B29" s="46" t="s">
        <v>1195</v>
      </c>
      <c r="C29" s="103" t="s">
        <v>2883</v>
      </c>
      <c r="D29" s="51">
        <v>0</v>
      </c>
      <c r="E29" s="48" t="s">
        <v>426</v>
      </c>
      <c r="F29" s="105" t="s">
        <v>2907</v>
      </c>
    </row>
    <row r="30" spans="1:6" s="60" customFormat="1" ht="74.25" customHeight="1" x14ac:dyDescent="0.3">
      <c r="A30" s="45" t="s">
        <v>1125</v>
      </c>
      <c r="B30" s="46" t="s">
        <v>1104</v>
      </c>
      <c r="C30" s="46" t="s">
        <v>1148</v>
      </c>
      <c r="D30" s="51">
        <v>180</v>
      </c>
      <c r="E30" s="48"/>
      <c r="F30" s="105" t="s">
        <v>2913</v>
      </c>
    </row>
    <row r="31" spans="1:6" s="60" customFormat="1" ht="78" customHeight="1" x14ac:dyDescent="0.3">
      <c r="A31" s="45" t="s">
        <v>1125</v>
      </c>
      <c r="B31" s="46" t="s">
        <v>1116</v>
      </c>
      <c r="C31" s="46" t="s">
        <v>1148</v>
      </c>
      <c r="D31" s="51">
        <v>180</v>
      </c>
      <c r="E31" s="48"/>
      <c r="F31" s="105" t="s">
        <v>2913</v>
      </c>
    </row>
    <row r="32" spans="1:6" s="60" customFormat="1" ht="77.25" customHeight="1" x14ac:dyDescent="0.3">
      <c r="A32" s="45" t="s">
        <v>1125</v>
      </c>
      <c r="B32" s="46" t="s">
        <v>264</v>
      </c>
      <c r="C32" s="46" t="s">
        <v>1148</v>
      </c>
      <c r="D32" s="51">
        <v>180</v>
      </c>
      <c r="E32" s="48"/>
      <c r="F32" s="105" t="s">
        <v>2913</v>
      </c>
    </row>
    <row r="33" spans="1:6" s="60" customFormat="1" ht="80.25" customHeight="1" x14ac:dyDescent="0.3">
      <c r="A33" s="45" t="s">
        <v>1125</v>
      </c>
      <c r="B33" s="46" t="s">
        <v>1114</v>
      </c>
      <c r="C33" s="46" t="s">
        <v>1148</v>
      </c>
      <c r="D33" s="51">
        <v>180</v>
      </c>
      <c r="E33" s="48"/>
      <c r="F33" s="105" t="s">
        <v>2913</v>
      </c>
    </row>
    <row r="34" spans="1:6" s="60" customFormat="1" ht="196.5" customHeight="1" x14ac:dyDescent="0.3">
      <c r="A34" s="45" t="s">
        <v>1297</v>
      </c>
      <c r="B34" s="63" t="s">
        <v>124</v>
      </c>
      <c r="C34" s="46" t="s">
        <v>705</v>
      </c>
      <c r="D34" s="51">
        <v>285.2</v>
      </c>
      <c r="E34" s="48"/>
      <c r="F34" s="105" t="s">
        <v>2922</v>
      </c>
    </row>
    <row r="35" spans="1:6" s="60" customFormat="1" ht="194.25" customHeight="1" x14ac:dyDescent="0.3">
      <c r="A35" s="45" t="s">
        <v>1297</v>
      </c>
      <c r="B35" s="63" t="s">
        <v>1298</v>
      </c>
      <c r="C35" s="46" t="s">
        <v>705</v>
      </c>
      <c r="D35" s="51">
        <v>0</v>
      </c>
      <c r="E35" s="48" t="s">
        <v>426</v>
      </c>
      <c r="F35" s="105" t="s">
        <v>2922</v>
      </c>
    </row>
    <row r="36" spans="1:6" s="60" customFormat="1" ht="195" customHeight="1" x14ac:dyDescent="0.3">
      <c r="A36" s="45" t="s">
        <v>1297</v>
      </c>
      <c r="B36" s="63" t="s">
        <v>1083</v>
      </c>
      <c r="C36" s="46" t="s">
        <v>705</v>
      </c>
      <c r="D36" s="51">
        <v>285.2</v>
      </c>
      <c r="E36" s="48"/>
      <c r="F36" s="105" t="s">
        <v>2922</v>
      </c>
    </row>
    <row r="37" spans="1:6" s="60" customFormat="1" ht="68.25" customHeight="1" x14ac:dyDescent="0.3">
      <c r="A37" s="45" t="s">
        <v>1299</v>
      </c>
      <c r="B37" s="46" t="s">
        <v>1290</v>
      </c>
      <c r="C37" s="46" t="s">
        <v>703</v>
      </c>
      <c r="D37" s="51">
        <v>689</v>
      </c>
      <c r="E37" s="48" t="s">
        <v>426</v>
      </c>
      <c r="F37" s="105" t="s">
        <v>2923</v>
      </c>
    </row>
    <row r="38" spans="1:6" s="60" customFormat="1" ht="125.25" customHeight="1" x14ac:dyDescent="0.3">
      <c r="A38" s="45" t="s">
        <v>2879</v>
      </c>
      <c r="B38" s="46" t="s">
        <v>1047</v>
      </c>
      <c r="C38" s="46" t="s">
        <v>950</v>
      </c>
      <c r="D38" s="51">
        <v>302</v>
      </c>
      <c r="E38" s="48"/>
      <c r="F38" s="105" t="s">
        <v>2926</v>
      </c>
    </row>
    <row r="39" spans="1:6" s="60" customFormat="1" ht="49.5" customHeight="1" x14ac:dyDescent="0.3">
      <c r="A39" s="45" t="s">
        <v>2880</v>
      </c>
      <c r="B39" s="46" t="s">
        <v>1031</v>
      </c>
      <c r="C39" s="46" t="s">
        <v>2885</v>
      </c>
      <c r="D39" s="51">
        <v>290</v>
      </c>
      <c r="E39" s="48"/>
      <c r="F39" s="105" t="s">
        <v>2927</v>
      </c>
    </row>
    <row r="40" spans="1:6" s="60" customFormat="1" ht="46.5" customHeight="1" x14ac:dyDescent="0.3">
      <c r="A40" s="45" t="s">
        <v>2880</v>
      </c>
      <c r="B40" s="46" t="s">
        <v>1165</v>
      </c>
      <c r="C40" s="46" t="s">
        <v>2885</v>
      </c>
      <c r="D40" s="51">
        <v>0</v>
      </c>
      <c r="E40" s="48" t="s">
        <v>426</v>
      </c>
      <c r="F40" s="105" t="s">
        <v>2914</v>
      </c>
    </row>
    <row r="41" spans="1:6" s="60" customFormat="1" ht="46.5" customHeight="1" x14ac:dyDescent="0.3">
      <c r="A41" s="45" t="s">
        <v>2880</v>
      </c>
      <c r="B41" s="46" t="s">
        <v>1104</v>
      </c>
      <c r="C41" s="46" t="s">
        <v>2885</v>
      </c>
      <c r="D41" s="51">
        <v>290</v>
      </c>
      <c r="E41" s="48"/>
      <c r="F41" s="105" t="s">
        <v>2914</v>
      </c>
    </row>
    <row r="42" spans="1:6" s="60" customFormat="1" ht="46.5" customHeight="1" x14ac:dyDescent="0.3">
      <c r="A42" s="45" t="s">
        <v>2880</v>
      </c>
      <c r="B42" s="46" t="s">
        <v>1112</v>
      </c>
      <c r="C42" s="46" t="s">
        <v>2885</v>
      </c>
      <c r="D42" s="51">
        <v>0</v>
      </c>
      <c r="E42" s="48" t="s">
        <v>426</v>
      </c>
      <c r="F42" s="105" t="s">
        <v>2914</v>
      </c>
    </row>
    <row r="43" spans="1:6" s="60" customFormat="1" ht="51.75" customHeight="1" x14ac:dyDescent="0.3">
      <c r="A43" s="45" t="s">
        <v>2880</v>
      </c>
      <c r="B43" s="46" t="s">
        <v>1275</v>
      </c>
      <c r="C43" s="46" t="s">
        <v>2885</v>
      </c>
      <c r="D43" s="51">
        <v>0</v>
      </c>
      <c r="E43" s="48" t="s">
        <v>426</v>
      </c>
      <c r="F43" s="105" t="s">
        <v>2914</v>
      </c>
    </row>
    <row r="44" spans="1:6" s="60" customFormat="1" ht="86.25" customHeight="1" x14ac:dyDescent="0.3">
      <c r="A44" s="45" t="s">
        <v>2881</v>
      </c>
      <c r="B44" s="46" t="s">
        <v>1023</v>
      </c>
      <c r="C44" s="46" t="s">
        <v>1300</v>
      </c>
      <c r="D44" s="51">
        <v>0</v>
      </c>
      <c r="E44" s="48" t="s">
        <v>426</v>
      </c>
      <c r="F44" s="105" t="s">
        <v>2915</v>
      </c>
    </row>
    <row r="45" spans="1:6" s="60" customFormat="1" ht="50.25" customHeight="1" x14ac:dyDescent="0.3">
      <c r="A45" s="45" t="s">
        <v>2880</v>
      </c>
      <c r="B45" s="46" t="s">
        <v>1047</v>
      </c>
      <c r="C45" s="46" t="s">
        <v>2885</v>
      </c>
      <c r="D45" s="51">
        <v>0</v>
      </c>
      <c r="E45" s="48" t="s">
        <v>426</v>
      </c>
      <c r="F45" s="105" t="s">
        <v>2917</v>
      </c>
    </row>
    <row r="46" spans="1:6" s="60" customFormat="1" ht="68.25" customHeight="1" x14ac:dyDescent="0.3">
      <c r="A46" s="45" t="s">
        <v>1301</v>
      </c>
      <c r="B46" s="63" t="s">
        <v>1031</v>
      </c>
      <c r="C46" s="63" t="s">
        <v>1302</v>
      </c>
      <c r="D46" s="51">
        <v>0</v>
      </c>
      <c r="E46" s="48" t="s">
        <v>426</v>
      </c>
      <c r="F46" s="105" t="s">
        <v>2928</v>
      </c>
    </row>
    <row r="47" spans="1:6" s="60" customFormat="1" ht="59.25" customHeight="1" x14ac:dyDescent="0.3">
      <c r="A47" s="45" t="s">
        <v>1303</v>
      </c>
      <c r="B47" s="46" t="s">
        <v>1047</v>
      </c>
      <c r="C47" s="46" t="s">
        <v>703</v>
      </c>
      <c r="D47" s="51">
        <v>0</v>
      </c>
      <c r="E47" s="48" t="s">
        <v>426</v>
      </c>
      <c r="F47" s="105" t="s">
        <v>2918</v>
      </c>
    </row>
    <row r="48" spans="1:6" s="60" customFormat="1" ht="59.25" customHeight="1" x14ac:dyDescent="0.3">
      <c r="A48" s="45" t="s">
        <v>1137</v>
      </c>
      <c r="B48" s="46" t="s">
        <v>75</v>
      </c>
      <c r="C48" s="46" t="s">
        <v>703</v>
      </c>
      <c r="D48" s="51">
        <v>1365.94</v>
      </c>
      <c r="E48" s="48"/>
      <c r="F48" s="105" t="s">
        <v>2918</v>
      </c>
    </row>
    <row r="49" spans="1:6" s="60" customFormat="1" ht="78.75" customHeight="1" x14ac:dyDescent="0.3">
      <c r="A49" s="45" t="s">
        <v>1304</v>
      </c>
      <c r="B49" s="46" t="s">
        <v>1188</v>
      </c>
      <c r="C49" s="46" t="s">
        <v>703</v>
      </c>
      <c r="D49" s="51">
        <v>1368.72</v>
      </c>
      <c r="E49" s="48" t="s">
        <v>426</v>
      </c>
      <c r="F49" s="105" t="s">
        <v>2919</v>
      </c>
    </row>
    <row r="50" spans="1:6" s="60" customFormat="1" ht="64.5" customHeight="1" x14ac:dyDescent="0.3">
      <c r="A50" s="45" t="s">
        <v>1305</v>
      </c>
      <c r="B50" s="46" t="s">
        <v>1115</v>
      </c>
      <c r="C50" s="46" t="s">
        <v>1287</v>
      </c>
      <c r="D50" s="51">
        <v>30</v>
      </c>
      <c r="E50" s="48"/>
      <c r="F50" s="105" t="s">
        <v>2929</v>
      </c>
    </row>
    <row r="51" spans="1:6" s="60" customFormat="1" ht="65.25" customHeight="1" x14ac:dyDescent="0.3">
      <c r="A51" s="45" t="s">
        <v>1305</v>
      </c>
      <c r="B51" s="46" t="s">
        <v>1062</v>
      </c>
      <c r="C51" s="46" t="s">
        <v>1287</v>
      </c>
      <c r="D51" s="51">
        <v>30</v>
      </c>
      <c r="E51" s="48"/>
      <c r="F51" s="105" t="s">
        <v>2924</v>
      </c>
    </row>
    <row r="52" spans="1:6" s="60" customFormat="1" ht="58.5" customHeight="1" x14ac:dyDescent="0.3">
      <c r="A52" s="45" t="s">
        <v>1305</v>
      </c>
      <c r="B52" s="46" t="s">
        <v>1306</v>
      </c>
      <c r="C52" s="46" t="s">
        <v>1287</v>
      </c>
      <c r="D52" s="51">
        <v>30</v>
      </c>
      <c r="E52" s="48"/>
      <c r="F52" s="105" t="s">
        <v>2924</v>
      </c>
    </row>
    <row r="53" spans="1:6" s="60" customFormat="1" ht="121.5" customHeight="1" x14ac:dyDescent="0.3">
      <c r="A53" s="45" t="s">
        <v>1307</v>
      </c>
      <c r="B53" s="46" t="s">
        <v>1023</v>
      </c>
      <c r="C53" s="46" t="s">
        <v>703</v>
      </c>
      <c r="D53" s="51">
        <v>211</v>
      </c>
      <c r="E53" s="48" t="s">
        <v>426</v>
      </c>
      <c r="F53" s="105" t="s">
        <v>2930</v>
      </c>
    </row>
    <row r="54" spans="1:6" s="60" customFormat="1" ht="65.25" customHeight="1" x14ac:dyDescent="0.3">
      <c r="A54" s="45" t="s">
        <v>400</v>
      </c>
      <c r="B54" s="46" t="s">
        <v>1083</v>
      </c>
      <c r="C54" s="46" t="s">
        <v>703</v>
      </c>
      <c r="D54" s="51">
        <v>0</v>
      </c>
      <c r="E54" s="48" t="s">
        <v>426</v>
      </c>
      <c r="F54" s="105" t="s">
        <v>2931</v>
      </c>
    </row>
    <row r="55" spans="1:6" s="60" customFormat="1" ht="63.75" customHeight="1" x14ac:dyDescent="0.3">
      <c r="A55" s="45" t="s">
        <v>400</v>
      </c>
      <c r="B55" s="46" t="s">
        <v>1096</v>
      </c>
      <c r="C55" s="46" t="s">
        <v>703</v>
      </c>
      <c r="D55" s="51">
        <v>45</v>
      </c>
      <c r="E55" s="48"/>
      <c r="F55" s="105" t="s">
        <v>2931</v>
      </c>
    </row>
    <row r="56" spans="1:6" s="60" customFormat="1" ht="63.75" customHeight="1" x14ac:dyDescent="0.3">
      <c r="A56" s="45" t="s">
        <v>400</v>
      </c>
      <c r="B56" s="46" t="s">
        <v>144</v>
      </c>
      <c r="C56" s="46" t="s">
        <v>703</v>
      </c>
      <c r="D56" s="51">
        <v>0</v>
      </c>
      <c r="E56" s="48" t="s">
        <v>426</v>
      </c>
      <c r="F56" s="105" t="s">
        <v>2931</v>
      </c>
    </row>
    <row r="57" spans="1:6" s="60" customFormat="1" ht="62.25" customHeight="1" x14ac:dyDescent="0.3">
      <c r="A57" s="45" t="s">
        <v>400</v>
      </c>
      <c r="B57" s="46" t="s">
        <v>1115</v>
      </c>
      <c r="C57" s="46" t="s">
        <v>703</v>
      </c>
      <c r="D57" s="51">
        <v>45</v>
      </c>
      <c r="E57" s="48"/>
      <c r="F57" s="105" t="s">
        <v>2932</v>
      </c>
    </row>
    <row r="58" spans="1:6" s="60" customFormat="1" ht="150" customHeight="1" x14ac:dyDescent="0.3">
      <c r="A58" s="45" t="s">
        <v>1308</v>
      </c>
      <c r="B58" s="46" t="s">
        <v>1017</v>
      </c>
      <c r="C58" s="46" t="s">
        <v>1309</v>
      </c>
      <c r="D58" s="51">
        <v>0</v>
      </c>
      <c r="E58" s="48" t="s">
        <v>426</v>
      </c>
      <c r="F58" s="105" t="s">
        <v>2933</v>
      </c>
    </row>
    <row r="59" spans="1:6" s="60" customFormat="1" ht="147" customHeight="1" x14ac:dyDescent="0.3">
      <c r="A59" s="45" t="s">
        <v>1308</v>
      </c>
      <c r="B59" s="46" t="s">
        <v>144</v>
      </c>
      <c r="C59" s="46" t="s">
        <v>1309</v>
      </c>
      <c r="D59" s="51">
        <v>0</v>
      </c>
      <c r="E59" s="48" t="s">
        <v>426</v>
      </c>
      <c r="F59" s="105" t="s">
        <v>2934</v>
      </c>
    </row>
    <row r="60" spans="1:6" s="60" customFormat="1" ht="74.25" customHeight="1" x14ac:dyDescent="0.3">
      <c r="A60" s="45" t="s">
        <v>1310</v>
      </c>
      <c r="B60" s="46" t="s">
        <v>1057</v>
      </c>
      <c r="C60" s="46" t="s">
        <v>703</v>
      </c>
      <c r="D60" s="51">
        <v>1356.72</v>
      </c>
      <c r="E60" s="48"/>
      <c r="F60" s="105" t="s">
        <v>2935</v>
      </c>
    </row>
    <row r="61" spans="1:6" s="60" customFormat="1" ht="76.5" customHeight="1" x14ac:dyDescent="0.3">
      <c r="A61" s="45" t="s">
        <v>1310</v>
      </c>
      <c r="B61" s="46" t="s">
        <v>1122</v>
      </c>
      <c r="C61" s="46" t="s">
        <v>703</v>
      </c>
      <c r="D61" s="51">
        <v>1356.72</v>
      </c>
      <c r="E61" s="48"/>
      <c r="F61" s="105" t="s">
        <v>2935</v>
      </c>
    </row>
    <row r="62" spans="1:6" s="60" customFormat="1" ht="77.25" customHeight="1" x14ac:dyDescent="0.3">
      <c r="A62" s="45" t="s">
        <v>1310</v>
      </c>
      <c r="B62" s="46" t="s">
        <v>132</v>
      </c>
      <c r="C62" s="46" t="s">
        <v>703</v>
      </c>
      <c r="D62" s="51">
        <v>1356.72</v>
      </c>
      <c r="E62" s="48"/>
      <c r="F62" s="105" t="s">
        <v>2935</v>
      </c>
    </row>
    <row r="63" spans="1:6" s="60" customFormat="1" ht="107.25" customHeight="1" x14ac:dyDescent="0.3">
      <c r="A63" s="45" t="s">
        <v>963</v>
      </c>
      <c r="B63" s="46" t="s">
        <v>1024</v>
      </c>
      <c r="C63" s="46" t="s">
        <v>703</v>
      </c>
      <c r="D63" s="51">
        <v>268</v>
      </c>
      <c r="E63" s="48"/>
      <c r="F63" s="105" t="s">
        <v>2936</v>
      </c>
    </row>
    <row r="64" spans="1:6" s="60" customFormat="1" ht="63.75" customHeight="1" x14ac:dyDescent="0.3">
      <c r="A64" s="45" t="s">
        <v>1310</v>
      </c>
      <c r="B64" s="46" t="s">
        <v>1165</v>
      </c>
      <c r="C64" s="104" t="s">
        <v>2886</v>
      </c>
      <c r="D64" s="51">
        <v>0</v>
      </c>
      <c r="E64" s="48" t="s">
        <v>426</v>
      </c>
      <c r="F64" s="105" t="s">
        <v>2937</v>
      </c>
    </row>
    <row r="65" spans="1:6" s="60" customFormat="1" ht="63.75" customHeight="1" x14ac:dyDescent="0.3">
      <c r="A65" s="45" t="s">
        <v>1310</v>
      </c>
      <c r="B65" s="46" t="s">
        <v>1023</v>
      </c>
      <c r="C65" s="46" t="s">
        <v>2886</v>
      </c>
      <c r="D65" s="51">
        <v>0</v>
      </c>
      <c r="E65" s="48" t="s">
        <v>426</v>
      </c>
      <c r="F65" s="105" t="s">
        <v>2937</v>
      </c>
    </row>
    <row r="66" spans="1:6" s="60" customFormat="1" ht="152.25" customHeight="1" x14ac:dyDescent="0.3">
      <c r="A66" s="45" t="s">
        <v>286</v>
      </c>
      <c r="B66" s="46" t="s">
        <v>1017</v>
      </c>
      <c r="C66" s="46" t="s">
        <v>703</v>
      </c>
      <c r="D66" s="51">
        <v>1042.1100000000001</v>
      </c>
      <c r="E66" s="48"/>
      <c r="F66" s="105" t="s">
        <v>2938</v>
      </c>
    </row>
    <row r="67" spans="1:6" s="60" customFormat="1" ht="138" customHeight="1" x14ac:dyDescent="0.3">
      <c r="A67" s="45" t="s">
        <v>2548</v>
      </c>
      <c r="B67" s="46" t="s">
        <v>35</v>
      </c>
      <c r="C67" s="46" t="s">
        <v>1311</v>
      </c>
      <c r="D67" s="51">
        <v>0</v>
      </c>
      <c r="E67" s="48" t="s">
        <v>426</v>
      </c>
      <c r="F67" s="105" t="s">
        <v>2939</v>
      </c>
    </row>
    <row r="68" spans="1:6" s="60" customFormat="1" ht="140.25" customHeight="1" x14ac:dyDescent="0.3">
      <c r="A68" s="45" t="s">
        <v>2548</v>
      </c>
      <c r="B68" s="46" t="s">
        <v>1061</v>
      </c>
      <c r="C68" s="46" t="s">
        <v>1311</v>
      </c>
      <c r="D68" s="51">
        <v>0</v>
      </c>
      <c r="E68" s="48" t="s">
        <v>426</v>
      </c>
      <c r="F68" s="105" t="s">
        <v>2939</v>
      </c>
    </row>
    <row r="69" spans="1:6" s="60" customFormat="1" ht="77.25" customHeight="1" x14ac:dyDescent="0.3">
      <c r="A69" s="45" t="s">
        <v>267</v>
      </c>
      <c r="B69" s="46" t="s">
        <v>1115</v>
      </c>
      <c r="C69" s="46" t="s">
        <v>1312</v>
      </c>
      <c r="D69" s="51">
        <v>0</v>
      </c>
      <c r="E69" s="48" t="s">
        <v>426</v>
      </c>
      <c r="F69" s="105" t="s">
        <v>2940</v>
      </c>
    </row>
    <row r="70" spans="1:6" s="60" customFormat="1" ht="78.75" customHeight="1" x14ac:dyDescent="0.3">
      <c r="A70" s="45" t="s">
        <v>267</v>
      </c>
      <c r="B70" s="46" t="s">
        <v>1167</v>
      </c>
      <c r="C70" s="46" t="s">
        <v>1312</v>
      </c>
      <c r="D70" s="51">
        <v>0</v>
      </c>
      <c r="E70" s="48" t="s">
        <v>426</v>
      </c>
      <c r="F70" s="105" t="s">
        <v>2940</v>
      </c>
    </row>
    <row r="71" spans="1:6" s="60" customFormat="1" ht="75.75" customHeight="1" x14ac:dyDescent="0.3">
      <c r="A71" s="45" t="s">
        <v>267</v>
      </c>
      <c r="B71" s="46" t="s">
        <v>1135</v>
      </c>
      <c r="C71" s="46" t="s">
        <v>1312</v>
      </c>
      <c r="D71" s="51">
        <v>0</v>
      </c>
      <c r="E71" s="48" t="s">
        <v>426</v>
      </c>
      <c r="F71" s="105" t="s">
        <v>2940</v>
      </c>
    </row>
    <row r="72" spans="1:6" s="60" customFormat="1" ht="60.75" customHeight="1" x14ac:dyDescent="0.3">
      <c r="A72" s="45" t="s">
        <v>1313</v>
      </c>
      <c r="B72" s="46" t="s">
        <v>144</v>
      </c>
      <c r="C72" s="46" t="s">
        <v>701</v>
      </c>
      <c r="D72" s="51">
        <v>0</v>
      </c>
      <c r="E72" s="48" t="s">
        <v>426</v>
      </c>
      <c r="F72" s="105" t="s">
        <v>2941</v>
      </c>
    </row>
    <row r="73" spans="1:6" s="60" customFormat="1" ht="34.5" customHeight="1" x14ac:dyDescent="0.3">
      <c r="A73" s="45">
        <v>7.12</v>
      </c>
      <c r="B73" s="46" t="s">
        <v>1167</v>
      </c>
      <c r="C73" s="46" t="s">
        <v>390</v>
      </c>
      <c r="D73" s="51">
        <v>0</v>
      </c>
      <c r="E73" s="48" t="s">
        <v>426</v>
      </c>
      <c r="F73" s="105" t="s">
        <v>2925</v>
      </c>
    </row>
    <row r="74" spans="1:6" s="60" customFormat="1" ht="47.25" customHeight="1" x14ac:dyDescent="0.3">
      <c r="A74" s="45" t="s">
        <v>1314</v>
      </c>
      <c r="B74" s="46" t="s">
        <v>1075</v>
      </c>
      <c r="C74" s="46" t="s">
        <v>703</v>
      </c>
      <c r="D74" s="51">
        <v>0</v>
      </c>
      <c r="E74" s="48" t="s">
        <v>426</v>
      </c>
      <c r="F74" s="105" t="s">
        <v>2942</v>
      </c>
    </row>
    <row r="75" spans="1:6" s="60" customFormat="1" ht="37.5" customHeight="1" x14ac:dyDescent="0.3">
      <c r="A75" s="45" t="s">
        <v>1315</v>
      </c>
      <c r="B75" s="46" t="s">
        <v>1026</v>
      </c>
      <c r="C75" s="46" t="s">
        <v>701</v>
      </c>
      <c r="D75" s="51">
        <v>500</v>
      </c>
      <c r="E75" s="48"/>
      <c r="F75" s="105" t="s">
        <v>2943</v>
      </c>
    </row>
    <row r="76" spans="1:6" x14ac:dyDescent="0.2">
      <c r="D76" s="49">
        <f>SUM(D3:D75)</f>
        <v>18886.509999999998</v>
      </c>
    </row>
    <row r="77" spans="1:6" ht="185.25" customHeight="1" x14ac:dyDescent="0.2">
      <c r="A77" s="132" t="s">
        <v>1285</v>
      </c>
      <c r="B77" s="132"/>
      <c r="C77" s="132"/>
      <c r="D77" s="132"/>
      <c r="E77" s="132"/>
    </row>
  </sheetData>
  <mergeCells count="2">
    <mergeCell ref="A1:E1"/>
    <mergeCell ref="A77:E77"/>
  </mergeCells>
  <pageMargins left="0.2" right="0.2" top="0.2" bottom="0.2" header="0.22" footer="0.2"/>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topLeftCell="A7" zoomScaleNormal="100" workbookViewId="0">
      <selection activeCell="E2" sqref="E2:E3"/>
    </sheetView>
  </sheetViews>
  <sheetFormatPr defaultRowHeight="15" x14ac:dyDescent="0.25"/>
  <cols>
    <col min="1" max="1" width="22.5703125" customWidth="1"/>
    <col min="2" max="2" width="29.42578125" customWidth="1"/>
    <col min="3" max="3" width="27.7109375" customWidth="1"/>
    <col min="4" max="4" width="19.42578125" customWidth="1"/>
    <col min="5" max="5" width="37.7109375" customWidth="1"/>
  </cols>
  <sheetData>
    <row r="1" spans="1:5" ht="30" customHeight="1" x14ac:dyDescent="0.25">
      <c r="A1" s="113" t="s">
        <v>387</v>
      </c>
      <c r="B1" s="113"/>
      <c r="C1" s="113"/>
      <c r="D1" s="113"/>
    </row>
    <row r="2" spans="1:5" x14ac:dyDescent="0.25">
      <c r="A2" s="114" t="s">
        <v>1</v>
      </c>
      <c r="B2" s="114" t="s">
        <v>2</v>
      </c>
      <c r="C2" s="114" t="s">
        <v>3</v>
      </c>
      <c r="D2" s="116" t="s">
        <v>4</v>
      </c>
      <c r="E2" s="111" t="s">
        <v>1316</v>
      </c>
    </row>
    <row r="3" spans="1:5" x14ac:dyDescent="0.25">
      <c r="A3" s="115"/>
      <c r="B3" s="115"/>
      <c r="C3" s="115"/>
      <c r="D3" s="117"/>
      <c r="E3" s="111"/>
    </row>
    <row r="4" spans="1:5" ht="51.75" x14ac:dyDescent="0.25">
      <c r="A4" s="1" t="s">
        <v>388</v>
      </c>
      <c r="B4" s="2" t="s">
        <v>55</v>
      </c>
      <c r="C4" s="3" t="s">
        <v>389</v>
      </c>
      <c r="D4" s="4">
        <v>513.47</v>
      </c>
      <c r="E4" s="64" t="s">
        <v>1579</v>
      </c>
    </row>
    <row r="5" spans="1:5" ht="52.5" customHeight="1" x14ac:dyDescent="0.25">
      <c r="A5" s="1" t="s">
        <v>2542</v>
      </c>
      <c r="B5" s="2" t="s">
        <v>60</v>
      </c>
      <c r="C5" s="3" t="s">
        <v>389</v>
      </c>
      <c r="D5" s="4">
        <v>274</v>
      </c>
      <c r="E5" s="79" t="s">
        <v>1580</v>
      </c>
    </row>
    <row r="6" spans="1:5" ht="39" x14ac:dyDescent="0.25">
      <c r="A6" s="1" t="s">
        <v>2543</v>
      </c>
      <c r="B6" s="2" t="s">
        <v>53</v>
      </c>
      <c r="C6" s="3" t="s">
        <v>390</v>
      </c>
      <c r="D6" s="4">
        <v>760</v>
      </c>
      <c r="E6" s="64" t="s">
        <v>1581</v>
      </c>
    </row>
    <row r="7" spans="1:5" ht="39" x14ac:dyDescent="0.25">
      <c r="A7" s="1" t="s">
        <v>2544</v>
      </c>
      <c r="B7" s="2" t="s">
        <v>213</v>
      </c>
      <c r="C7" s="3" t="s">
        <v>390</v>
      </c>
      <c r="D7" s="4">
        <v>345</v>
      </c>
      <c r="E7" s="64" t="s">
        <v>1581</v>
      </c>
    </row>
    <row r="8" spans="1:5" ht="39" x14ac:dyDescent="0.25">
      <c r="A8" s="1" t="s">
        <v>2544</v>
      </c>
      <c r="B8" s="2" t="s">
        <v>150</v>
      </c>
      <c r="C8" s="3" t="s">
        <v>390</v>
      </c>
      <c r="D8" s="4">
        <v>345</v>
      </c>
      <c r="E8" s="64" t="s">
        <v>1581</v>
      </c>
    </row>
    <row r="9" spans="1:5" ht="39" x14ac:dyDescent="0.25">
      <c r="A9" s="1" t="s">
        <v>2545</v>
      </c>
      <c r="B9" s="2" t="s">
        <v>9</v>
      </c>
      <c r="C9" s="3" t="s">
        <v>390</v>
      </c>
      <c r="D9" s="4">
        <v>180</v>
      </c>
      <c r="E9" s="64" t="s">
        <v>1581</v>
      </c>
    </row>
    <row r="10" spans="1:5" ht="39" x14ac:dyDescent="0.25">
      <c r="A10" s="1" t="s">
        <v>2546</v>
      </c>
      <c r="B10" s="2" t="s">
        <v>37</v>
      </c>
      <c r="C10" s="3" t="s">
        <v>390</v>
      </c>
      <c r="D10" s="4">
        <v>345</v>
      </c>
      <c r="E10" s="64" t="s">
        <v>1581</v>
      </c>
    </row>
    <row r="11" spans="1:5" ht="39" x14ac:dyDescent="0.25">
      <c r="A11" s="1" t="s">
        <v>2547</v>
      </c>
      <c r="B11" s="2" t="s">
        <v>109</v>
      </c>
      <c r="C11" s="3" t="s">
        <v>390</v>
      </c>
      <c r="D11" s="4">
        <v>345</v>
      </c>
      <c r="E11" s="64" t="s">
        <v>1581</v>
      </c>
    </row>
    <row r="12" spans="1:5" ht="39" x14ac:dyDescent="0.25">
      <c r="A12" s="1" t="s">
        <v>391</v>
      </c>
      <c r="B12" s="2" t="s">
        <v>201</v>
      </c>
      <c r="C12" s="3" t="s">
        <v>389</v>
      </c>
      <c r="D12" s="4">
        <v>289.3</v>
      </c>
      <c r="E12" s="64" t="s">
        <v>1582</v>
      </c>
    </row>
    <row r="13" spans="1:5" ht="39" x14ac:dyDescent="0.25">
      <c r="A13" s="1" t="s">
        <v>212</v>
      </c>
      <c r="B13" s="2" t="s">
        <v>124</v>
      </c>
      <c r="C13" s="3" t="s">
        <v>390</v>
      </c>
      <c r="D13" s="4">
        <v>510</v>
      </c>
      <c r="E13" s="64" t="s">
        <v>1581</v>
      </c>
    </row>
    <row r="14" spans="1:5" ht="39" x14ac:dyDescent="0.25">
      <c r="A14" s="1" t="s">
        <v>392</v>
      </c>
      <c r="B14" s="2" t="s">
        <v>156</v>
      </c>
      <c r="C14" s="3" t="s">
        <v>390</v>
      </c>
      <c r="D14" s="4">
        <v>180</v>
      </c>
      <c r="E14" s="64" t="s">
        <v>1581</v>
      </c>
    </row>
    <row r="15" spans="1:5" ht="39" x14ac:dyDescent="0.25">
      <c r="A15" s="1" t="s">
        <v>392</v>
      </c>
      <c r="B15" s="2" t="s">
        <v>147</v>
      </c>
      <c r="C15" s="3" t="s">
        <v>390</v>
      </c>
      <c r="D15" s="4">
        <v>210</v>
      </c>
      <c r="E15" s="64" t="s">
        <v>1581</v>
      </c>
    </row>
    <row r="16" spans="1:5" ht="39" x14ac:dyDescent="0.25">
      <c r="A16" s="1" t="s">
        <v>392</v>
      </c>
      <c r="B16" s="2" t="s">
        <v>94</v>
      </c>
      <c r="C16" s="3" t="s">
        <v>390</v>
      </c>
      <c r="D16" s="4">
        <v>180</v>
      </c>
      <c r="E16" s="64" t="s">
        <v>1581</v>
      </c>
    </row>
    <row r="17" spans="1:5" ht="39" x14ac:dyDescent="0.25">
      <c r="A17" s="1" t="s">
        <v>392</v>
      </c>
      <c r="B17" s="2" t="s">
        <v>393</v>
      </c>
      <c r="C17" s="3" t="s">
        <v>390</v>
      </c>
      <c r="D17" s="4">
        <v>180</v>
      </c>
      <c r="E17" s="64" t="s">
        <v>1581</v>
      </c>
    </row>
    <row r="18" spans="1:5" ht="39" x14ac:dyDescent="0.25">
      <c r="A18" s="1" t="s">
        <v>394</v>
      </c>
      <c r="B18" s="2" t="s">
        <v>124</v>
      </c>
      <c r="C18" s="3" t="s">
        <v>390</v>
      </c>
      <c r="D18" s="4">
        <v>395</v>
      </c>
      <c r="E18" s="64" t="s">
        <v>1581</v>
      </c>
    </row>
    <row r="19" spans="1:5" ht="39" x14ac:dyDescent="0.25">
      <c r="A19" s="1" t="s">
        <v>394</v>
      </c>
      <c r="B19" s="2" t="s">
        <v>156</v>
      </c>
      <c r="C19" s="3" t="s">
        <v>390</v>
      </c>
      <c r="D19" s="4">
        <v>230</v>
      </c>
      <c r="E19" s="64" t="s">
        <v>1581</v>
      </c>
    </row>
    <row r="20" spans="1:5" ht="39" x14ac:dyDescent="0.25">
      <c r="A20" s="1" t="s">
        <v>394</v>
      </c>
      <c r="B20" s="2" t="s">
        <v>71</v>
      </c>
      <c r="C20" s="3" t="s">
        <v>390</v>
      </c>
      <c r="D20" s="4">
        <v>230</v>
      </c>
      <c r="E20" s="64" t="s">
        <v>1581</v>
      </c>
    </row>
    <row r="21" spans="1:5" ht="39" x14ac:dyDescent="0.25">
      <c r="A21" s="1" t="s">
        <v>395</v>
      </c>
      <c r="B21" s="2" t="s">
        <v>201</v>
      </c>
      <c r="C21" s="3" t="s">
        <v>389</v>
      </c>
      <c r="D21" s="4">
        <v>556.38</v>
      </c>
      <c r="E21" s="64" t="s">
        <v>1583</v>
      </c>
    </row>
    <row r="22" spans="1:5" ht="26.25" x14ac:dyDescent="0.25">
      <c r="A22" s="1" t="s">
        <v>396</v>
      </c>
      <c r="B22" s="2" t="s">
        <v>53</v>
      </c>
      <c r="C22" s="3" t="s">
        <v>397</v>
      </c>
      <c r="D22" s="4">
        <v>30</v>
      </c>
      <c r="E22" s="64" t="s">
        <v>1585</v>
      </c>
    </row>
    <row r="23" spans="1:5" ht="39" x14ac:dyDescent="0.25">
      <c r="A23" s="1" t="s">
        <v>398</v>
      </c>
      <c r="B23" s="2" t="s">
        <v>53</v>
      </c>
      <c r="C23" s="3" t="s">
        <v>389</v>
      </c>
      <c r="D23" s="4">
        <v>45</v>
      </c>
      <c r="E23" s="64" t="s">
        <v>1586</v>
      </c>
    </row>
    <row r="24" spans="1:5" ht="51.75" x14ac:dyDescent="0.25">
      <c r="A24" s="1" t="s">
        <v>399</v>
      </c>
      <c r="B24" s="2" t="s">
        <v>42</v>
      </c>
      <c r="C24" s="3" t="s">
        <v>389</v>
      </c>
      <c r="D24" s="4">
        <v>1120</v>
      </c>
      <c r="E24" s="64" t="s">
        <v>1587</v>
      </c>
    </row>
    <row r="25" spans="1:5" ht="51.75" x14ac:dyDescent="0.25">
      <c r="A25" s="1" t="s">
        <v>399</v>
      </c>
      <c r="B25" s="2" t="s">
        <v>40</v>
      </c>
      <c r="C25" s="3" t="s">
        <v>389</v>
      </c>
      <c r="D25" s="4">
        <v>1120</v>
      </c>
      <c r="E25" s="64" t="s">
        <v>1587</v>
      </c>
    </row>
    <row r="26" spans="1:5" ht="51.75" x14ac:dyDescent="0.25">
      <c r="A26" s="1" t="s">
        <v>398</v>
      </c>
      <c r="B26" s="2" t="s">
        <v>37</v>
      </c>
      <c r="C26" s="3" t="s">
        <v>389</v>
      </c>
      <c r="D26" s="4">
        <v>321.08999999999997</v>
      </c>
      <c r="E26" s="64" t="s">
        <v>1587</v>
      </c>
    </row>
    <row r="27" spans="1:5" ht="51.75" x14ac:dyDescent="0.25">
      <c r="A27" s="1" t="s">
        <v>258</v>
      </c>
      <c r="B27" s="2" t="s">
        <v>6</v>
      </c>
      <c r="C27" s="3" t="s">
        <v>389</v>
      </c>
      <c r="D27" s="4">
        <v>751.5</v>
      </c>
      <c r="E27" s="64" t="s">
        <v>1587</v>
      </c>
    </row>
    <row r="28" spans="1:5" ht="51.75" x14ac:dyDescent="0.25">
      <c r="A28" s="1" t="s">
        <v>399</v>
      </c>
      <c r="B28" s="2" t="s">
        <v>167</v>
      </c>
      <c r="C28" s="3" t="s">
        <v>389</v>
      </c>
      <c r="D28" s="4">
        <v>1120</v>
      </c>
      <c r="E28" s="64" t="s">
        <v>1587</v>
      </c>
    </row>
    <row r="29" spans="1:5" ht="51.75" x14ac:dyDescent="0.25">
      <c r="A29" s="1" t="s">
        <v>399</v>
      </c>
      <c r="B29" s="2" t="s">
        <v>180</v>
      </c>
      <c r="C29" s="3" t="s">
        <v>389</v>
      </c>
      <c r="D29" s="4">
        <v>1120</v>
      </c>
      <c r="E29" s="64" t="s">
        <v>1587</v>
      </c>
    </row>
    <row r="30" spans="1:5" ht="51.75" x14ac:dyDescent="0.25">
      <c r="A30" s="1" t="s">
        <v>399</v>
      </c>
      <c r="B30" s="2" t="s">
        <v>11</v>
      </c>
      <c r="C30" s="3" t="s">
        <v>389</v>
      </c>
      <c r="D30" s="4">
        <v>1120</v>
      </c>
      <c r="E30" s="64" t="s">
        <v>1587</v>
      </c>
    </row>
    <row r="31" spans="1:5" ht="51.75" x14ac:dyDescent="0.25">
      <c r="A31" s="1" t="s">
        <v>399</v>
      </c>
      <c r="B31" s="2" t="s">
        <v>47</v>
      </c>
      <c r="C31" s="3" t="s">
        <v>389</v>
      </c>
      <c r="D31" s="4">
        <v>1120</v>
      </c>
      <c r="E31" s="64" t="s">
        <v>1587</v>
      </c>
    </row>
    <row r="32" spans="1:5" ht="51.75" x14ac:dyDescent="0.25">
      <c r="A32" s="1" t="s">
        <v>399</v>
      </c>
      <c r="B32" s="2" t="s">
        <v>58</v>
      </c>
      <c r="C32" s="3" t="s">
        <v>389</v>
      </c>
      <c r="D32" s="4">
        <v>1120</v>
      </c>
      <c r="E32" s="64" t="s">
        <v>1587</v>
      </c>
    </row>
    <row r="33" spans="1:5" ht="51.75" x14ac:dyDescent="0.25">
      <c r="A33" s="1" t="s">
        <v>399</v>
      </c>
      <c r="B33" s="2" t="s">
        <v>13</v>
      </c>
      <c r="C33" s="3" t="s">
        <v>389</v>
      </c>
      <c r="D33" s="4">
        <v>922</v>
      </c>
      <c r="E33" s="64" t="s">
        <v>1587</v>
      </c>
    </row>
    <row r="34" spans="1:5" ht="51.75" x14ac:dyDescent="0.25">
      <c r="A34" s="1" t="s">
        <v>399</v>
      </c>
      <c r="B34" s="2" t="s">
        <v>60</v>
      </c>
      <c r="C34" s="3" t="s">
        <v>389</v>
      </c>
      <c r="D34" s="4">
        <v>922</v>
      </c>
      <c r="E34" s="64" t="s">
        <v>1587</v>
      </c>
    </row>
    <row r="35" spans="1:5" ht="51.75" x14ac:dyDescent="0.25">
      <c r="A35" s="1" t="s">
        <v>399</v>
      </c>
      <c r="B35" s="2" t="s">
        <v>16</v>
      </c>
      <c r="C35" s="3" t="s">
        <v>389</v>
      </c>
      <c r="D35" s="4">
        <v>619.63</v>
      </c>
      <c r="E35" s="64" t="s">
        <v>1587</v>
      </c>
    </row>
    <row r="36" spans="1:5" ht="51.75" x14ac:dyDescent="0.25">
      <c r="A36" s="1" t="s">
        <v>399</v>
      </c>
      <c r="B36" s="2" t="s">
        <v>53</v>
      </c>
      <c r="C36" s="3" t="s">
        <v>389</v>
      </c>
      <c r="D36" s="4">
        <v>715.4</v>
      </c>
      <c r="E36" s="64" t="s">
        <v>1587</v>
      </c>
    </row>
    <row r="37" spans="1:5" ht="51.75" x14ac:dyDescent="0.25">
      <c r="A37" s="1" t="s">
        <v>399</v>
      </c>
      <c r="B37" s="2" t="s">
        <v>55</v>
      </c>
      <c r="C37" s="3" t="s">
        <v>389</v>
      </c>
      <c r="D37" s="4">
        <v>922</v>
      </c>
      <c r="E37" s="64" t="s">
        <v>1587</v>
      </c>
    </row>
    <row r="38" spans="1:5" ht="51.75" x14ac:dyDescent="0.25">
      <c r="A38" s="1" t="s">
        <v>399</v>
      </c>
      <c r="B38" s="2" t="s">
        <v>12</v>
      </c>
      <c r="C38" s="3" t="s">
        <v>389</v>
      </c>
      <c r="D38" s="4">
        <v>922</v>
      </c>
      <c r="E38" s="64" t="s">
        <v>1587</v>
      </c>
    </row>
    <row r="39" spans="1:5" ht="51.75" x14ac:dyDescent="0.25">
      <c r="A39" s="1" t="s">
        <v>399</v>
      </c>
      <c r="B39" s="2" t="s">
        <v>132</v>
      </c>
      <c r="C39" s="3" t="s">
        <v>389</v>
      </c>
      <c r="D39" s="4">
        <v>1120</v>
      </c>
      <c r="E39" s="64" t="s">
        <v>1587</v>
      </c>
    </row>
    <row r="40" spans="1:5" ht="51.75" x14ac:dyDescent="0.25">
      <c r="A40" s="1" t="s">
        <v>399</v>
      </c>
      <c r="B40" s="2" t="s">
        <v>83</v>
      </c>
      <c r="C40" s="3" t="s">
        <v>389</v>
      </c>
      <c r="D40" s="4">
        <v>922</v>
      </c>
      <c r="E40" s="64" t="s">
        <v>1587</v>
      </c>
    </row>
    <row r="41" spans="1:5" ht="51.75" x14ac:dyDescent="0.25">
      <c r="A41" s="1" t="s">
        <v>399</v>
      </c>
      <c r="B41" s="2" t="s">
        <v>200</v>
      </c>
      <c r="C41" s="3" t="s">
        <v>389</v>
      </c>
      <c r="D41" s="4">
        <v>922</v>
      </c>
      <c r="E41" s="64" t="s">
        <v>1587</v>
      </c>
    </row>
    <row r="42" spans="1:5" ht="51.75" x14ac:dyDescent="0.25">
      <c r="A42" s="1" t="s">
        <v>399</v>
      </c>
      <c r="B42" s="2" t="s">
        <v>297</v>
      </c>
      <c r="C42" s="3" t="s">
        <v>389</v>
      </c>
      <c r="D42" s="4">
        <v>994</v>
      </c>
      <c r="E42" s="64" t="s">
        <v>1587</v>
      </c>
    </row>
    <row r="43" spans="1:5" ht="51.75" x14ac:dyDescent="0.25">
      <c r="A43" s="1" t="s">
        <v>400</v>
      </c>
      <c r="B43" s="2" t="s">
        <v>152</v>
      </c>
      <c r="C43" s="3" t="s">
        <v>389</v>
      </c>
      <c r="D43" s="4">
        <v>751</v>
      </c>
      <c r="E43" s="64" t="s">
        <v>1587</v>
      </c>
    </row>
    <row r="44" spans="1:5" ht="51.75" x14ac:dyDescent="0.25">
      <c r="A44" s="1" t="s">
        <v>258</v>
      </c>
      <c r="B44" s="2" t="s">
        <v>61</v>
      </c>
      <c r="C44" s="3" t="s">
        <v>389</v>
      </c>
      <c r="D44" s="4">
        <v>620</v>
      </c>
      <c r="E44" s="64" t="s">
        <v>1587</v>
      </c>
    </row>
    <row r="45" spans="1:5" ht="51.75" x14ac:dyDescent="0.25">
      <c r="A45" s="1" t="s">
        <v>399</v>
      </c>
      <c r="B45" s="2" t="s">
        <v>36</v>
      </c>
      <c r="C45" s="3" t="s">
        <v>389</v>
      </c>
      <c r="D45" s="4">
        <v>619.6</v>
      </c>
      <c r="E45" s="64" t="s">
        <v>1587</v>
      </c>
    </row>
    <row r="46" spans="1:5" ht="51.75" x14ac:dyDescent="0.25">
      <c r="A46" s="1" t="s">
        <v>399</v>
      </c>
      <c r="B46" s="2" t="s">
        <v>156</v>
      </c>
      <c r="C46" s="3" t="s">
        <v>389</v>
      </c>
      <c r="D46" s="4">
        <v>619.63</v>
      </c>
      <c r="E46" s="64" t="s">
        <v>1587</v>
      </c>
    </row>
    <row r="47" spans="1:5" ht="51.75" x14ac:dyDescent="0.25">
      <c r="A47" s="1" t="s">
        <v>399</v>
      </c>
      <c r="B47" s="2" t="s">
        <v>199</v>
      </c>
      <c r="C47" s="3" t="s">
        <v>389</v>
      </c>
      <c r="D47" s="4">
        <v>922</v>
      </c>
      <c r="E47" s="64" t="s">
        <v>1587</v>
      </c>
    </row>
    <row r="48" spans="1:5" ht="51.75" x14ac:dyDescent="0.25">
      <c r="A48" s="1" t="s">
        <v>399</v>
      </c>
      <c r="B48" s="2" t="s">
        <v>360</v>
      </c>
      <c r="C48" s="3" t="s">
        <v>389</v>
      </c>
      <c r="D48" s="4">
        <v>922</v>
      </c>
      <c r="E48" s="64" t="s">
        <v>1587</v>
      </c>
    </row>
    <row r="49" spans="1:5" ht="51.75" x14ac:dyDescent="0.25">
      <c r="A49" s="1" t="s">
        <v>399</v>
      </c>
      <c r="B49" s="2" t="s">
        <v>24</v>
      </c>
      <c r="C49" s="3" t="s">
        <v>389</v>
      </c>
      <c r="D49" s="4">
        <v>1120</v>
      </c>
      <c r="E49" s="64" t="s">
        <v>1587</v>
      </c>
    </row>
    <row r="50" spans="1:5" ht="51.75" x14ac:dyDescent="0.25">
      <c r="A50" s="1" t="s">
        <v>401</v>
      </c>
      <c r="B50" s="2" t="s">
        <v>26</v>
      </c>
      <c r="C50" s="3" t="s">
        <v>389</v>
      </c>
      <c r="D50" s="4">
        <v>317</v>
      </c>
      <c r="E50" s="64" t="s">
        <v>1587</v>
      </c>
    </row>
    <row r="51" spans="1:5" ht="51.75" x14ac:dyDescent="0.25">
      <c r="A51" s="1" t="s">
        <v>399</v>
      </c>
      <c r="B51" s="2" t="s">
        <v>32</v>
      </c>
      <c r="C51" s="3" t="s">
        <v>389</v>
      </c>
      <c r="D51" s="4">
        <v>1120</v>
      </c>
      <c r="E51" s="64" t="s">
        <v>1587</v>
      </c>
    </row>
    <row r="52" spans="1:5" ht="51.75" x14ac:dyDescent="0.25">
      <c r="A52" s="1" t="s">
        <v>399</v>
      </c>
      <c r="B52" s="2" t="s">
        <v>59</v>
      </c>
      <c r="C52" s="3" t="s">
        <v>389</v>
      </c>
      <c r="D52" s="4">
        <v>1120</v>
      </c>
      <c r="E52" s="64" t="s">
        <v>1587</v>
      </c>
    </row>
    <row r="53" spans="1:5" ht="51.75" x14ac:dyDescent="0.25">
      <c r="A53" s="1" t="s">
        <v>402</v>
      </c>
      <c r="B53" s="2" t="s">
        <v>403</v>
      </c>
      <c r="C53" s="3" t="s">
        <v>389</v>
      </c>
      <c r="D53" s="4">
        <v>782.52</v>
      </c>
      <c r="E53" s="64" t="s">
        <v>1589</v>
      </c>
    </row>
    <row r="54" spans="1:5" ht="51.75" x14ac:dyDescent="0.25">
      <c r="A54" s="1" t="s">
        <v>400</v>
      </c>
      <c r="B54" s="2" t="s">
        <v>227</v>
      </c>
      <c r="C54" s="3" t="s">
        <v>389</v>
      </c>
      <c r="D54" s="4">
        <v>751.5</v>
      </c>
      <c r="E54" s="64" t="s">
        <v>1587</v>
      </c>
    </row>
    <row r="55" spans="1:5" ht="39" x14ac:dyDescent="0.25">
      <c r="A55" s="1" t="s">
        <v>404</v>
      </c>
      <c r="B55" s="2" t="s">
        <v>201</v>
      </c>
      <c r="C55" s="3" t="s">
        <v>389</v>
      </c>
      <c r="D55" s="4">
        <v>273.57</v>
      </c>
      <c r="E55" s="64" t="s">
        <v>1584</v>
      </c>
    </row>
    <row r="56" spans="1:5" ht="51.75" x14ac:dyDescent="0.25">
      <c r="A56" s="1" t="s">
        <v>260</v>
      </c>
      <c r="B56" s="2" t="s">
        <v>11</v>
      </c>
      <c r="C56" s="3" t="s">
        <v>390</v>
      </c>
      <c r="D56" s="4">
        <v>45</v>
      </c>
      <c r="E56" s="64" t="s">
        <v>1590</v>
      </c>
    </row>
    <row r="57" spans="1:5" ht="64.5" x14ac:dyDescent="0.25">
      <c r="A57" s="1" t="s">
        <v>405</v>
      </c>
      <c r="B57" s="2" t="s">
        <v>55</v>
      </c>
      <c r="C57" s="3" t="s">
        <v>389</v>
      </c>
      <c r="D57" s="4">
        <v>285</v>
      </c>
      <c r="E57" s="64" t="s">
        <v>1591</v>
      </c>
    </row>
    <row r="58" spans="1:5" ht="51.75" x14ac:dyDescent="0.25">
      <c r="A58" s="1" t="s">
        <v>2548</v>
      </c>
      <c r="B58" s="2" t="s">
        <v>124</v>
      </c>
      <c r="C58" s="3" t="s">
        <v>406</v>
      </c>
      <c r="D58" s="4">
        <v>305</v>
      </c>
      <c r="E58" s="64" t="s">
        <v>1592</v>
      </c>
    </row>
    <row r="59" spans="1:5" ht="51.75" x14ac:dyDescent="0.25">
      <c r="A59" s="1" t="s">
        <v>2548</v>
      </c>
      <c r="B59" s="2" t="s">
        <v>144</v>
      </c>
      <c r="C59" s="3" t="s">
        <v>406</v>
      </c>
      <c r="D59" s="4">
        <v>305</v>
      </c>
      <c r="E59" s="64" t="s">
        <v>1592</v>
      </c>
    </row>
    <row r="60" spans="1:5" ht="39" x14ac:dyDescent="0.25">
      <c r="A60" s="1" t="s">
        <v>407</v>
      </c>
      <c r="B60" s="2" t="s">
        <v>70</v>
      </c>
      <c r="C60" s="3" t="s">
        <v>389</v>
      </c>
      <c r="D60" s="4">
        <v>513</v>
      </c>
      <c r="E60" s="64" t="s">
        <v>1588</v>
      </c>
    </row>
    <row r="61" spans="1:5" ht="39" x14ac:dyDescent="0.25">
      <c r="A61" s="1" t="s">
        <v>407</v>
      </c>
      <c r="B61" s="2" t="s">
        <v>35</v>
      </c>
      <c r="C61" s="3" t="s">
        <v>389</v>
      </c>
      <c r="D61" s="4">
        <v>513</v>
      </c>
      <c r="E61" s="64" t="s">
        <v>1588</v>
      </c>
    </row>
    <row r="62" spans="1:5" ht="39" x14ac:dyDescent="0.25">
      <c r="A62" s="1" t="s">
        <v>407</v>
      </c>
      <c r="B62" s="2" t="s">
        <v>53</v>
      </c>
      <c r="C62" s="3" t="s">
        <v>389</v>
      </c>
      <c r="D62" s="4">
        <v>415</v>
      </c>
      <c r="E62" s="64" t="s">
        <v>1588</v>
      </c>
    </row>
    <row r="63" spans="1:5" ht="39" x14ac:dyDescent="0.25">
      <c r="A63" s="1" t="s">
        <v>408</v>
      </c>
      <c r="B63" s="2" t="s">
        <v>26</v>
      </c>
      <c r="C63" s="3" t="s">
        <v>389</v>
      </c>
      <c r="D63" s="4">
        <v>322.62</v>
      </c>
      <c r="E63" s="64" t="s">
        <v>1588</v>
      </c>
    </row>
    <row r="64" spans="1:5" x14ac:dyDescent="0.25">
      <c r="A64" s="1" t="s">
        <v>2549</v>
      </c>
      <c r="B64" s="2" t="s">
        <v>116</v>
      </c>
      <c r="C64" s="3" t="s">
        <v>409</v>
      </c>
      <c r="D64" s="4">
        <v>629</v>
      </c>
      <c r="E64" s="64" t="s">
        <v>1593</v>
      </c>
    </row>
    <row r="65" spans="1:5" x14ac:dyDescent="0.25">
      <c r="D65" s="13"/>
      <c r="E65" s="13"/>
    </row>
    <row r="66" spans="1:5" ht="180.75" customHeight="1" x14ac:dyDescent="0.25">
      <c r="A66" s="112" t="s">
        <v>416</v>
      </c>
      <c r="B66" s="112"/>
      <c r="C66" s="112"/>
      <c r="D66" s="112"/>
    </row>
  </sheetData>
  <mergeCells count="7">
    <mergeCell ref="E2:E3"/>
    <mergeCell ref="A66:D66"/>
    <mergeCell ref="A1:D1"/>
    <mergeCell ref="A2:A3"/>
    <mergeCell ref="B2:B3"/>
    <mergeCell ref="C2:C3"/>
    <mergeCell ref="D2:D3"/>
  </mergeCells>
  <pageMargins left="0.2" right="0.2" top="0.2" bottom="0.2" header="0.2" footer="0.2"/>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2"/>
  <sheetViews>
    <sheetView topLeftCell="A520" zoomScaleNormal="100" workbookViewId="0">
      <selection activeCell="H532" sqref="H532"/>
    </sheetView>
  </sheetViews>
  <sheetFormatPr defaultRowHeight="15" x14ac:dyDescent="0.25"/>
  <cols>
    <col min="1" max="1" width="15.28515625" style="74" customWidth="1"/>
    <col min="2" max="2" width="23" style="74" customWidth="1"/>
    <col min="3" max="3" width="28.85546875" style="74" customWidth="1"/>
    <col min="4" max="4" width="13.5703125" style="74" customWidth="1"/>
    <col min="5" max="5" width="20.5703125" style="74" customWidth="1"/>
    <col min="6" max="6" width="36.7109375" style="74" customWidth="1"/>
  </cols>
  <sheetData>
    <row r="1" spans="1:6" ht="58.5" customHeight="1" x14ac:dyDescent="0.25">
      <c r="A1" s="119" t="s">
        <v>417</v>
      </c>
      <c r="B1" s="119"/>
      <c r="C1" s="119"/>
      <c r="D1" s="119"/>
      <c r="E1" s="119"/>
    </row>
    <row r="2" spans="1:6" ht="15" customHeight="1" x14ac:dyDescent="0.25">
      <c r="A2" s="120" t="s">
        <v>1</v>
      </c>
      <c r="B2" s="121" t="s">
        <v>2</v>
      </c>
      <c r="C2" s="121" t="s">
        <v>3</v>
      </c>
      <c r="D2" s="122" t="s">
        <v>418</v>
      </c>
      <c r="E2" s="123" t="s">
        <v>419</v>
      </c>
      <c r="F2" s="111" t="s">
        <v>1316</v>
      </c>
    </row>
    <row r="3" spans="1:6" x14ac:dyDescent="0.25">
      <c r="A3" s="120"/>
      <c r="B3" s="121"/>
      <c r="C3" s="121"/>
      <c r="D3" s="122"/>
      <c r="E3" s="124"/>
      <c r="F3" s="111"/>
    </row>
    <row r="4" spans="1:6" ht="53.25" customHeight="1" x14ac:dyDescent="0.25">
      <c r="A4" s="120"/>
      <c r="B4" s="121"/>
      <c r="C4" s="121"/>
      <c r="D4" s="122"/>
      <c r="E4" s="125"/>
      <c r="F4" s="111"/>
    </row>
    <row r="5" spans="1:6" ht="65.25" x14ac:dyDescent="0.3">
      <c r="A5" s="82" t="s">
        <v>420</v>
      </c>
      <c r="B5" s="80" t="s">
        <v>6</v>
      </c>
      <c r="C5" s="80" t="s">
        <v>421</v>
      </c>
      <c r="D5" s="83">
        <v>3802.38</v>
      </c>
      <c r="E5" s="82"/>
      <c r="F5" s="75" t="s">
        <v>1594</v>
      </c>
    </row>
    <row r="6" spans="1:6" ht="27" x14ac:dyDescent="0.3">
      <c r="A6" s="82" t="s">
        <v>422</v>
      </c>
      <c r="B6" s="80" t="s">
        <v>217</v>
      </c>
      <c r="C6" s="80" t="s">
        <v>423</v>
      </c>
      <c r="D6" s="83">
        <v>5303.6</v>
      </c>
      <c r="E6" s="82"/>
      <c r="F6" s="75" t="s">
        <v>1595</v>
      </c>
    </row>
    <row r="7" spans="1:6" ht="15.75" x14ac:dyDescent="0.3">
      <c r="A7" s="82" t="s">
        <v>424</v>
      </c>
      <c r="B7" s="80" t="s">
        <v>53</v>
      </c>
      <c r="C7" s="80" t="s">
        <v>425</v>
      </c>
      <c r="D7" s="83">
        <v>5980.45</v>
      </c>
      <c r="E7" s="82" t="s">
        <v>426</v>
      </c>
      <c r="F7" s="75" t="s">
        <v>1328</v>
      </c>
    </row>
    <row r="8" spans="1:6" ht="15.75" x14ac:dyDescent="0.3">
      <c r="A8" s="82" t="s">
        <v>424</v>
      </c>
      <c r="B8" s="80" t="s">
        <v>6</v>
      </c>
      <c r="C8" s="80" t="s">
        <v>425</v>
      </c>
      <c r="D8" s="83">
        <v>2411.1999999999998</v>
      </c>
      <c r="E8" s="82" t="s">
        <v>426</v>
      </c>
      <c r="F8" s="75" t="s">
        <v>1328</v>
      </c>
    </row>
    <row r="9" spans="1:6" ht="15.75" x14ac:dyDescent="0.3">
      <c r="A9" s="82" t="s">
        <v>424</v>
      </c>
      <c r="B9" s="80" t="s">
        <v>58</v>
      </c>
      <c r="C9" s="80" t="s">
        <v>425</v>
      </c>
      <c r="D9" s="83">
        <v>2513.16</v>
      </c>
      <c r="E9" s="82" t="s">
        <v>426</v>
      </c>
      <c r="F9" s="75" t="s">
        <v>1328</v>
      </c>
    </row>
    <row r="10" spans="1:6" ht="15.75" x14ac:dyDescent="0.3">
      <c r="A10" s="82" t="s">
        <v>424</v>
      </c>
      <c r="B10" s="80" t="s">
        <v>40</v>
      </c>
      <c r="C10" s="80" t="s">
        <v>425</v>
      </c>
      <c r="D10" s="83">
        <v>2414.14</v>
      </c>
      <c r="E10" s="82" t="s">
        <v>426</v>
      </c>
      <c r="F10" s="75" t="s">
        <v>1328</v>
      </c>
    </row>
    <row r="11" spans="1:6" ht="15.75" x14ac:dyDescent="0.3">
      <c r="A11" s="82" t="s">
        <v>424</v>
      </c>
      <c r="B11" s="80" t="s">
        <v>72</v>
      </c>
      <c r="C11" s="80" t="s">
        <v>425</v>
      </c>
      <c r="D11" s="83">
        <v>2398.7799999999997</v>
      </c>
      <c r="E11" s="82" t="s">
        <v>426</v>
      </c>
      <c r="F11" s="75" t="s">
        <v>1328</v>
      </c>
    </row>
    <row r="12" spans="1:6" ht="15.75" x14ac:dyDescent="0.3">
      <c r="A12" s="82" t="s">
        <v>424</v>
      </c>
      <c r="B12" s="80" t="s">
        <v>187</v>
      </c>
      <c r="C12" s="80" t="s">
        <v>425</v>
      </c>
      <c r="D12" s="83">
        <v>2398.7799999999997</v>
      </c>
      <c r="E12" s="82" t="s">
        <v>426</v>
      </c>
      <c r="F12" s="75" t="s">
        <v>1328</v>
      </c>
    </row>
    <row r="13" spans="1:6" ht="27" x14ac:dyDescent="0.3">
      <c r="A13" s="82" t="s">
        <v>427</v>
      </c>
      <c r="B13" s="80" t="s">
        <v>22</v>
      </c>
      <c r="C13" s="80" t="s">
        <v>428</v>
      </c>
      <c r="D13" s="83">
        <v>4394.4799999999996</v>
      </c>
      <c r="E13" s="82"/>
      <c r="F13" s="75" t="s">
        <v>1596</v>
      </c>
    </row>
    <row r="14" spans="1:6" ht="15.75" x14ac:dyDescent="0.3">
      <c r="A14" s="82" t="s">
        <v>429</v>
      </c>
      <c r="B14" s="80" t="s">
        <v>53</v>
      </c>
      <c r="C14" s="80" t="s">
        <v>430</v>
      </c>
      <c r="D14" s="83">
        <v>2385.5700000000002</v>
      </c>
      <c r="E14" s="82" t="s">
        <v>426</v>
      </c>
      <c r="F14" s="75" t="s">
        <v>1328</v>
      </c>
    </row>
    <row r="15" spans="1:6" ht="15.75" x14ac:dyDescent="0.3">
      <c r="A15" s="82" t="s">
        <v>429</v>
      </c>
      <c r="B15" s="80" t="s">
        <v>42</v>
      </c>
      <c r="C15" s="80" t="s">
        <v>430</v>
      </c>
      <c r="D15" s="83">
        <v>1308.69</v>
      </c>
      <c r="E15" s="82" t="s">
        <v>426</v>
      </c>
      <c r="F15" s="75" t="s">
        <v>1328</v>
      </c>
    </row>
    <row r="16" spans="1:6" ht="15.75" x14ac:dyDescent="0.3">
      <c r="A16" s="82" t="s">
        <v>429</v>
      </c>
      <c r="B16" s="80" t="s">
        <v>11</v>
      </c>
      <c r="C16" s="80" t="s">
        <v>430</v>
      </c>
      <c r="D16" s="83">
        <v>1367.01</v>
      </c>
      <c r="E16" s="82" t="s">
        <v>426</v>
      </c>
      <c r="F16" s="75" t="s">
        <v>1328</v>
      </c>
    </row>
    <row r="17" spans="1:6" ht="15.75" x14ac:dyDescent="0.3">
      <c r="A17" s="82" t="s">
        <v>429</v>
      </c>
      <c r="B17" s="80" t="s">
        <v>431</v>
      </c>
      <c r="C17" s="80" t="s">
        <v>430</v>
      </c>
      <c r="D17" s="83">
        <v>1228.6100000000001</v>
      </c>
      <c r="E17" s="82" t="s">
        <v>426</v>
      </c>
      <c r="F17" s="75" t="s">
        <v>1328</v>
      </c>
    </row>
    <row r="18" spans="1:6" ht="15.75" x14ac:dyDescent="0.3">
      <c r="A18" s="82" t="s">
        <v>429</v>
      </c>
      <c r="B18" s="80" t="s">
        <v>109</v>
      </c>
      <c r="C18" s="80" t="s">
        <v>430</v>
      </c>
      <c r="D18" s="83">
        <v>1366.01</v>
      </c>
      <c r="E18" s="82" t="s">
        <v>426</v>
      </c>
      <c r="F18" s="75" t="s">
        <v>1328</v>
      </c>
    </row>
    <row r="19" spans="1:6" ht="15.75" x14ac:dyDescent="0.3">
      <c r="A19" s="82" t="s">
        <v>429</v>
      </c>
      <c r="B19" s="80" t="s">
        <v>156</v>
      </c>
      <c r="C19" s="80" t="s">
        <v>430</v>
      </c>
      <c r="D19" s="83">
        <v>1352.67</v>
      </c>
      <c r="E19" s="82" t="s">
        <v>426</v>
      </c>
      <c r="F19" s="75" t="s">
        <v>1328</v>
      </c>
    </row>
    <row r="20" spans="1:6" ht="15.75" x14ac:dyDescent="0.3">
      <c r="A20" s="82" t="s">
        <v>429</v>
      </c>
      <c r="B20" s="80" t="s">
        <v>18</v>
      </c>
      <c r="C20" s="80" t="s">
        <v>430</v>
      </c>
      <c r="D20" s="83">
        <v>1352.67</v>
      </c>
      <c r="E20" s="82" t="s">
        <v>426</v>
      </c>
      <c r="F20" s="75" t="s">
        <v>1328</v>
      </c>
    </row>
    <row r="21" spans="1:6" ht="15.75" x14ac:dyDescent="0.3">
      <c r="A21" s="82" t="s">
        <v>432</v>
      </c>
      <c r="B21" s="80" t="s">
        <v>53</v>
      </c>
      <c r="C21" s="80" t="s">
        <v>433</v>
      </c>
      <c r="D21" s="83">
        <v>2595.23</v>
      </c>
      <c r="E21" s="82" t="s">
        <v>426</v>
      </c>
      <c r="F21" s="75" t="s">
        <v>1328</v>
      </c>
    </row>
    <row r="22" spans="1:6" ht="15.75" x14ac:dyDescent="0.3">
      <c r="A22" s="82" t="s">
        <v>434</v>
      </c>
      <c r="B22" s="80" t="s">
        <v>227</v>
      </c>
      <c r="C22" s="80" t="s">
        <v>433</v>
      </c>
      <c r="D22" s="83">
        <v>3284.98</v>
      </c>
      <c r="E22" s="82" t="s">
        <v>426</v>
      </c>
      <c r="F22" s="75" t="s">
        <v>1328</v>
      </c>
    </row>
    <row r="23" spans="1:6" ht="15.75" x14ac:dyDescent="0.3">
      <c r="A23" s="82" t="s">
        <v>434</v>
      </c>
      <c r="B23" s="80" t="s">
        <v>403</v>
      </c>
      <c r="C23" s="80" t="s">
        <v>433</v>
      </c>
      <c r="D23" s="83">
        <v>3140.56</v>
      </c>
      <c r="E23" s="82" t="s">
        <v>426</v>
      </c>
      <c r="F23" s="75" t="s">
        <v>1328</v>
      </c>
    </row>
    <row r="24" spans="1:6" ht="15.75" x14ac:dyDescent="0.3">
      <c r="A24" s="82" t="s">
        <v>435</v>
      </c>
      <c r="B24" s="80" t="s">
        <v>436</v>
      </c>
      <c r="C24" s="80" t="s">
        <v>433</v>
      </c>
      <c r="D24" s="83">
        <v>2883.94</v>
      </c>
      <c r="E24" s="82" t="s">
        <v>426</v>
      </c>
      <c r="F24" s="75" t="s">
        <v>1328</v>
      </c>
    </row>
    <row r="25" spans="1:6" ht="15.75" x14ac:dyDescent="0.3">
      <c r="A25" s="82" t="s">
        <v>435</v>
      </c>
      <c r="B25" s="80" t="s">
        <v>437</v>
      </c>
      <c r="C25" s="80" t="s">
        <v>433</v>
      </c>
      <c r="D25" s="83">
        <v>2870.57</v>
      </c>
      <c r="E25" s="82" t="s">
        <v>426</v>
      </c>
      <c r="F25" s="75" t="s">
        <v>1328</v>
      </c>
    </row>
    <row r="26" spans="1:6" ht="15.75" x14ac:dyDescent="0.3">
      <c r="A26" s="82" t="s">
        <v>434</v>
      </c>
      <c r="B26" s="80" t="s">
        <v>253</v>
      </c>
      <c r="C26" s="80" t="s">
        <v>433</v>
      </c>
      <c r="D26" s="83">
        <v>3129.02</v>
      </c>
      <c r="E26" s="82" t="s">
        <v>426</v>
      </c>
      <c r="F26" s="75" t="s">
        <v>1328</v>
      </c>
    </row>
    <row r="27" spans="1:6" ht="93" customHeight="1" x14ac:dyDescent="0.3">
      <c r="A27" s="82" t="s">
        <v>438</v>
      </c>
      <c r="B27" s="80" t="s">
        <v>44</v>
      </c>
      <c r="C27" s="80" t="s">
        <v>430</v>
      </c>
      <c r="D27" s="83">
        <v>1475.9</v>
      </c>
      <c r="E27" s="82"/>
      <c r="F27" s="76" t="s">
        <v>1597</v>
      </c>
    </row>
    <row r="28" spans="1:6" ht="15.75" x14ac:dyDescent="0.3">
      <c r="A28" s="82" t="s">
        <v>434</v>
      </c>
      <c r="B28" s="80" t="s">
        <v>72</v>
      </c>
      <c r="C28" s="80" t="s">
        <v>433</v>
      </c>
      <c r="D28" s="83">
        <v>3520.42</v>
      </c>
      <c r="E28" s="82"/>
      <c r="F28" s="75" t="s">
        <v>1328</v>
      </c>
    </row>
    <row r="29" spans="1:6" ht="39.75" x14ac:dyDescent="0.3">
      <c r="A29" s="82" t="s">
        <v>439</v>
      </c>
      <c r="B29" s="80" t="s">
        <v>9</v>
      </c>
      <c r="C29" s="80" t="s">
        <v>440</v>
      </c>
      <c r="D29" s="83">
        <v>9239.0299999999988</v>
      </c>
      <c r="E29" s="82"/>
      <c r="F29" s="75" t="s">
        <v>1598</v>
      </c>
    </row>
    <row r="30" spans="1:6" ht="39.75" x14ac:dyDescent="0.3">
      <c r="A30" s="82" t="s">
        <v>439</v>
      </c>
      <c r="B30" s="80" t="s">
        <v>11</v>
      </c>
      <c r="C30" s="80" t="s">
        <v>440</v>
      </c>
      <c r="D30" s="83">
        <v>6050.74</v>
      </c>
      <c r="E30" s="82"/>
      <c r="F30" s="75" t="s">
        <v>1598</v>
      </c>
    </row>
    <row r="31" spans="1:6" ht="39.75" x14ac:dyDescent="0.3">
      <c r="A31" s="82" t="s">
        <v>439</v>
      </c>
      <c r="B31" s="80" t="s">
        <v>12</v>
      </c>
      <c r="C31" s="80" t="s">
        <v>440</v>
      </c>
      <c r="D31" s="83">
        <v>5944.2800000000007</v>
      </c>
      <c r="E31" s="82"/>
      <c r="F31" s="75" t="s">
        <v>1598</v>
      </c>
    </row>
    <row r="32" spans="1:6" ht="39.75" x14ac:dyDescent="0.3">
      <c r="A32" s="82" t="s">
        <v>439</v>
      </c>
      <c r="B32" s="80" t="s">
        <v>441</v>
      </c>
      <c r="C32" s="80" t="s">
        <v>440</v>
      </c>
      <c r="D32" s="83">
        <v>6223.1100000000006</v>
      </c>
      <c r="E32" s="82"/>
      <c r="F32" s="75" t="s">
        <v>1598</v>
      </c>
    </row>
    <row r="33" spans="1:6" ht="39.75" x14ac:dyDescent="0.3">
      <c r="A33" s="82" t="s">
        <v>439</v>
      </c>
      <c r="B33" s="80" t="s">
        <v>16</v>
      </c>
      <c r="C33" s="80" t="s">
        <v>440</v>
      </c>
      <c r="D33" s="83">
        <v>5220.1499999999996</v>
      </c>
      <c r="E33" s="82"/>
      <c r="F33" s="75" t="s">
        <v>1598</v>
      </c>
    </row>
    <row r="34" spans="1:6" ht="39.75" x14ac:dyDescent="0.3">
      <c r="A34" s="82" t="s">
        <v>8</v>
      </c>
      <c r="B34" s="80" t="s">
        <v>6</v>
      </c>
      <c r="C34" s="80" t="s">
        <v>440</v>
      </c>
      <c r="D34" s="83">
        <v>6207.1200000000008</v>
      </c>
      <c r="E34" s="82"/>
      <c r="F34" s="75" t="s">
        <v>1598</v>
      </c>
    </row>
    <row r="35" spans="1:6" ht="39.75" x14ac:dyDescent="0.3">
      <c r="A35" s="82" t="s">
        <v>442</v>
      </c>
      <c r="B35" s="80" t="s">
        <v>15</v>
      </c>
      <c r="C35" s="80" t="s">
        <v>440</v>
      </c>
      <c r="D35" s="83">
        <v>5907.39</v>
      </c>
      <c r="E35" s="82"/>
      <c r="F35" s="75" t="s">
        <v>1598</v>
      </c>
    </row>
    <row r="36" spans="1:6" ht="39.75" x14ac:dyDescent="0.3">
      <c r="A36" s="82" t="s">
        <v>442</v>
      </c>
      <c r="B36" s="80" t="s">
        <v>29</v>
      </c>
      <c r="C36" s="80" t="s">
        <v>440</v>
      </c>
      <c r="D36" s="83">
        <v>6730.54</v>
      </c>
      <c r="E36" s="82"/>
      <c r="F36" s="75" t="s">
        <v>1598</v>
      </c>
    </row>
    <row r="37" spans="1:6" ht="39.75" x14ac:dyDescent="0.3">
      <c r="A37" s="82" t="s">
        <v>442</v>
      </c>
      <c r="B37" s="80" t="s">
        <v>24</v>
      </c>
      <c r="C37" s="80" t="s">
        <v>440</v>
      </c>
      <c r="D37" s="83">
        <v>5792.95</v>
      </c>
      <c r="E37" s="82"/>
      <c r="F37" s="75" t="s">
        <v>1598</v>
      </c>
    </row>
    <row r="38" spans="1:6" ht="39.75" x14ac:dyDescent="0.3">
      <c r="A38" s="82" t="s">
        <v>443</v>
      </c>
      <c r="B38" s="80" t="s">
        <v>29</v>
      </c>
      <c r="C38" s="80" t="s">
        <v>444</v>
      </c>
      <c r="D38" s="83">
        <v>3075.35</v>
      </c>
      <c r="E38" s="82"/>
      <c r="F38" s="75" t="s">
        <v>1599</v>
      </c>
    </row>
    <row r="39" spans="1:6" ht="39.75" x14ac:dyDescent="0.3">
      <c r="A39" s="82" t="s">
        <v>443</v>
      </c>
      <c r="B39" s="80" t="s">
        <v>24</v>
      </c>
      <c r="C39" s="80" t="s">
        <v>444</v>
      </c>
      <c r="D39" s="83">
        <v>2980.5</v>
      </c>
      <c r="E39" s="82"/>
      <c r="F39" s="75" t="s">
        <v>1599</v>
      </c>
    </row>
    <row r="40" spans="1:6" ht="51" customHeight="1" x14ac:dyDescent="0.3">
      <c r="A40" s="82" t="s">
        <v>2550</v>
      </c>
      <c r="B40" s="80" t="s">
        <v>187</v>
      </c>
      <c r="C40" s="80" t="s">
        <v>445</v>
      </c>
      <c r="D40" s="83">
        <v>5756.6</v>
      </c>
      <c r="E40" s="82"/>
      <c r="F40" s="76" t="s">
        <v>2552</v>
      </c>
    </row>
    <row r="41" spans="1:6" ht="90.75" customHeight="1" x14ac:dyDescent="0.3">
      <c r="A41" s="82" t="s">
        <v>25</v>
      </c>
      <c r="B41" s="80" t="s">
        <v>44</v>
      </c>
      <c r="C41" s="80" t="s">
        <v>446</v>
      </c>
      <c r="D41" s="83">
        <v>2457.9399999999996</v>
      </c>
      <c r="E41" s="82"/>
      <c r="F41" s="76" t="s">
        <v>1597</v>
      </c>
    </row>
    <row r="42" spans="1:6" ht="27" x14ac:dyDescent="0.3">
      <c r="A42" s="82" t="s">
        <v>2551</v>
      </c>
      <c r="B42" s="80" t="s">
        <v>26</v>
      </c>
      <c r="C42" s="80" t="s">
        <v>447</v>
      </c>
      <c r="D42" s="83">
        <v>9244.34</v>
      </c>
      <c r="E42" s="82"/>
      <c r="F42" s="75" t="s">
        <v>1600</v>
      </c>
    </row>
    <row r="43" spans="1:6" ht="27" x14ac:dyDescent="0.3">
      <c r="A43" s="82" t="s">
        <v>2551</v>
      </c>
      <c r="B43" s="80" t="s">
        <v>36</v>
      </c>
      <c r="C43" s="80" t="s">
        <v>447</v>
      </c>
      <c r="D43" s="83">
        <v>9162.69</v>
      </c>
      <c r="E43" s="82"/>
      <c r="F43" s="75" t="s">
        <v>1600</v>
      </c>
    </row>
    <row r="44" spans="1:6" ht="27" x14ac:dyDescent="0.3">
      <c r="A44" s="82" t="s">
        <v>2551</v>
      </c>
      <c r="B44" s="80" t="s">
        <v>156</v>
      </c>
      <c r="C44" s="80" t="s">
        <v>447</v>
      </c>
      <c r="D44" s="83">
        <v>9162.69</v>
      </c>
      <c r="E44" s="82"/>
      <c r="F44" s="75" t="s">
        <v>1600</v>
      </c>
    </row>
    <row r="45" spans="1:6" ht="15.75" x14ac:dyDescent="0.3">
      <c r="A45" s="82" t="s">
        <v>448</v>
      </c>
      <c r="B45" s="80" t="s">
        <v>61</v>
      </c>
      <c r="C45" s="80" t="s">
        <v>444</v>
      </c>
      <c r="D45" s="83">
        <v>1935.29</v>
      </c>
      <c r="E45" s="82" t="s">
        <v>426</v>
      </c>
      <c r="F45" s="75" t="s">
        <v>1601</v>
      </c>
    </row>
    <row r="46" spans="1:6" ht="15.75" x14ac:dyDescent="0.3">
      <c r="A46" s="82" t="s">
        <v>449</v>
      </c>
      <c r="B46" s="80" t="s">
        <v>44</v>
      </c>
      <c r="C46" s="80" t="s">
        <v>444</v>
      </c>
      <c r="D46" s="83">
        <v>1554.8</v>
      </c>
      <c r="E46" s="82"/>
      <c r="F46" s="75" t="s">
        <v>1601</v>
      </c>
    </row>
    <row r="47" spans="1:6" ht="116.25" x14ac:dyDescent="0.3">
      <c r="A47" s="82" t="s">
        <v>450</v>
      </c>
      <c r="B47" s="80" t="s">
        <v>44</v>
      </c>
      <c r="C47" s="80" t="s">
        <v>451</v>
      </c>
      <c r="D47" s="83">
        <v>11323.970000000001</v>
      </c>
      <c r="E47" s="82"/>
      <c r="F47" s="75" t="s">
        <v>1603</v>
      </c>
    </row>
    <row r="48" spans="1:6" ht="27" x14ac:dyDescent="0.3">
      <c r="A48" s="82" t="s">
        <v>2553</v>
      </c>
      <c r="B48" s="80" t="s">
        <v>40</v>
      </c>
      <c r="C48" s="80" t="s">
        <v>444</v>
      </c>
      <c r="D48" s="83">
        <v>3241.98</v>
      </c>
      <c r="E48" s="82"/>
      <c r="F48" s="75" t="s">
        <v>1604</v>
      </c>
    </row>
    <row r="49" spans="1:6" ht="52.5" x14ac:dyDescent="0.3">
      <c r="A49" s="82" t="s">
        <v>2554</v>
      </c>
      <c r="B49" s="80" t="s">
        <v>22</v>
      </c>
      <c r="C49" s="80" t="s">
        <v>452</v>
      </c>
      <c r="D49" s="83">
        <v>346.28000000000003</v>
      </c>
      <c r="E49" s="82" t="s">
        <v>426</v>
      </c>
      <c r="F49" s="75" t="s">
        <v>1605</v>
      </c>
    </row>
    <row r="50" spans="1:6" ht="15.75" x14ac:dyDescent="0.3">
      <c r="A50" s="82" t="s">
        <v>2555</v>
      </c>
      <c r="B50" s="80" t="s">
        <v>53</v>
      </c>
      <c r="C50" s="80" t="s">
        <v>447</v>
      </c>
      <c r="D50" s="83">
        <v>19767.68</v>
      </c>
      <c r="E50" s="82"/>
      <c r="F50" s="75" t="s">
        <v>1352</v>
      </c>
    </row>
    <row r="51" spans="1:6" ht="39.75" x14ac:dyDescent="0.3">
      <c r="A51" s="82" t="s">
        <v>453</v>
      </c>
      <c r="B51" s="80" t="s">
        <v>70</v>
      </c>
      <c r="C51" s="80" t="s">
        <v>454</v>
      </c>
      <c r="D51" s="83">
        <v>1373.8300000000002</v>
      </c>
      <c r="E51" s="82"/>
      <c r="F51" s="75" t="s">
        <v>1606</v>
      </c>
    </row>
    <row r="52" spans="1:6" ht="52.5" x14ac:dyDescent="0.3">
      <c r="A52" s="82" t="s">
        <v>2435</v>
      </c>
      <c r="B52" s="80" t="s">
        <v>29</v>
      </c>
      <c r="C52" s="80" t="s">
        <v>421</v>
      </c>
      <c r="D52" s="83">
        <v>4956.63</v>
      </c>
      <c r="E52" s="82"/>
      <c r="F52" s="75" t="s">
        <v>2888</v>
      </c>
    </row>
    <row r="53" spans="1:6" ht="39.75" x14ac:dyDescent="0.3">
      <c r="A53" s="82" t="s">
        <v>2556</v>
      </c>
      <c r="B53" s="80" t="s">
        <v>11</v>
      </c>
      <c r="C53" s="80" t="s">
        <v>444</v>
      </c>
      <c r="D53" s="83">
        <v>2968.0699999999997</v>
      </c>
      <c r="E53" s="82"/>
      <c r="F53" s="75" t="s">
        <v>1608</v>
      </c>
    </row>
    <row r="54" spans="1:6" ht="39.75" x14ac:dyDescent="0.3">
      <c r="A54" s="82" t="s">
        <v>455</v>
      </c>
      <c r="B54" s="80" t="s">
        <v>83</v>
      </c>
      <c r="C54" s="80" t="s">
        <v>456</v>
      </c>
      <c r="D54" s="83">
        <v>183.05</v>
      </c>
      <c r="E54" s="82" t="s">
        <v>426</v>
      </c>
      <c r="F54" s="75" t="s">
        <v>1607</v>
      </c>
    </row>
    <row r="55" spans="1:6" ht="15.75" x14ac:dyDescent="0.3">
      <c r="A55" s="82" t="s">
        <v>457</v>
      </c>
      <c r="B55" s="80" t="s">
        <v>26</v>
      </c>
      <c r="C55" s="80" t="s">
        <v>458</v>
      </c>
      <c r="D55" s="83">
        <v>3693.29</v>
      </c>
      <c r="E55" s="82"/>
      <c r="F55" s="75" t="s">
        <v>1352</v>
      </c>
    </row>
    <row r="56" spans="1:6" ht="15.75" x14ac:dyDescent="0.3">
      <c r="A56" s="82" t="s">
        <v>457</v>
      </c>
      <c r="B56" s="80" t="s">
        <v>86</v>
      </c>
      <c r="C56" s="80" t="s">
        <v>458</v>
      </c>
      <c r="D56" s="83">
        <v>3655.7</v>
      </c>
      <c r="E56" s="82"/>
      <c r="F56" s="75" t="s">
        <v>1352</v>
      </c>
    </row>
    <row r="57" spans="1:6" ht="52.5" x14ac:dyDescent="0.3">
      <c r="A57" s="82" t="s">
        <v>459</v>
      </c>
      <c r="B57" s="80" t="s">
        <v>11</v>
      </c>
      <c r="C57" s="80" t="s">
        <v>460</v>
      </c>
      <c r="D57" s="83">
        <v>2269.4400000000005</v>
      </c>
      <c r="E57" s="82"/>
      <c r="F57" s="75" t="s">
        <v>1609</v>
      </c>
    </row>
    <row r="58" spans="1:6" ht="27" x14ac:dyDescent="0.3">
      <c r="A58" s="82" t="s">
        <v>73</v>
      </c>
      <c r="B58" s="80" t="s">
        <v>11</v>
      </c>
      <c r="C58" s="80" t="s">
        <v>446</v>
      </c>
      <c r="D58" s="83">
        <v>3560.0299999999997</v>
      </c>
      <c r="E58" s="82"/>
      <c r="F58" s="75" t="s">
        <v>1610</v>
      </c>
    </row>
    <row r="59" spans="1:6" ht="27" x14ac:dyDescent="0.3">
      <c r="A59" s="82" t="s">
        <v>73</v>
      </c>
      <c r="B59" s="80" t="s">
        <v>44</v>
      </c>
      <c r="C59" s="80" t="s">
        <v>446</v>
      </c>
      <c r="D59" s="83">
        <v>4124.7100000000009</v>
      </c>
      <c r="E59" s="82"/>
      <c r="F59" s="75" t="s">
        <v>1610</v>
      </c>
    </row>
    <row r="60" spans="1:6" ht="27" x14ac:dyDescent="0.3">
      <c r="A60" s="82" t="s">
        <v>461</v>
      </c>
      <c r="B60" s="80" t="s">
        <v>70</v>
      </c>
      <c r="C60" s="80" t="s">
        <v>444</v>
      </c>
      <c r="D60" s="83">
        <v>2903.8</v>
      </c>
      <c r="E60" s="82"/>
      <c r="F60" s="75" t="s">
        <v>1611</v>
      </c>
    </row>
    <row r="61" spans="1:6" ht="27" x14ac:dyDescent="0.3">
      <c r="A61" s="82" t="s">
        <v>461</v>
      </c>
      <c r="B61" s="80" t="s">
        <v>124</v>
      </c>
      <c r="C61" s="80" t="s">
        <v>444</v>
      </c>
      <c r="D61" s="83">
        <v>1628.89</v>
      </c>
      <c r="E61" s="82"/>
      <c r="F61" s="75" t="s">
        <v>1611</v>
      </c>
    </row>
    <row r="62" spans="1:6" ht="27" x14ac:dyDescent="0.3">
      <c r="A62" s="82" t="s">
        <v>461</v>
      </c>
      <c r="B62" s="80" t="s">
        <v>72</v>
      </c>
      <c r="C62" s="80" t="s">
        <v>444</v>
      </c>
      <c r="D62" s="83">
        <v>2886.45</v>
      </c>
      <c r="E62" s="82"/>
      <c r="F62" s="75" t="s">
        <v>1611</v>
      </c>
    </row>
    <row r="63" spans="1:6" ht="27" x14ac:dyDescent="0.3">
      <c r="A63" s="82" t="s">
        <v>461</v>
      </c>
      <c r="B63" s="80" t="s">
        <v>71</v>
      </c>
      <c r="C63" s="80" t="s">
        <v>444</v>
      </c>
      <c r="D63" s="83">
        <v>2886.45</v>
      </c>
      <c r="E63" s="82"/>
      <c r="F63" s="75" t="s">
        <v>1611</v>
      </c>
    </row>
    <row r="64" spans="1:6" ht="27" x14ac:dyDescent="0.3">
      <c r="A64" s="82" t="s">
        <v>461</v>
      </c>
      <c r="B64" s="80" t="s">
        <v>42</v>
      </c>
      <c r="C64" s="80" t="s">
        <v>444</v>
      </c>
      <c r="D64" s="83">
        <v>1420.71</v>
      </c>
      <c r="E64" s="82"/>
      <c r="F64" s="75" t="s">
        <v>1611</v>
      </c>
    </row>
    <row r="65" spans="1:6" ht="27" x14ac:dyDescent="0.3">
      <c r="A65" s="82" t="s">
        <v>461</v>
      </c>
      <c r="B65" s="80" t="s">
        <v>35</v>
      </c>
      <c r="C65" s="80" t="s">
        <v>444</v>
      </c>
      <c r="D65" s="83">
        <v>1339.75</v>
      </c>
      <c r="E65" s="82"/>
      <c r="F65" s="75" t="s">
        <v>1611</v>
      </c>
    </row>
    <row r="66" spans="1:6" ht="27" x14ac:dyDescent="0.3">
      <c r="A66" s="82" t="s">
        <v>462</v>
      </c>
      <c r="B66" s="80" t="s">
        <v>12</v>
      </c>
      <c r="C66" s="80" t="s">
        <v>445</v>
      </c>
      <c r="D66" s="83">
        <v>3917.01</v>
      </c>
      <c r="E66" s="82" t="s">
        <v>426</v>
      </c>
      <c r="F66" s="75" t="s">
        <v>1612</v>
      </c>
    </row>
    <row r="67" spans="1:6" ht="90.75" x14ac:dyDescent="0.3">
      <c r="A67" s="82" t="s">
        <v>463</v>
      </c>
      <c r="B67" s="80" t="s">
        <v>124</v>
      </c>
      <c r="C67" s="80" t="s">
        <v>447</v>
      </c>
      <c r="D67" s="83">
        <v>7065.52</v>
      </c>
      <c r="E67" s="82"/>
      <c r="F67" s="75" t="s">
        <v>1613</v>
      </c>
    </row>
    <row r="68" spans="1:6" ht="15.75" x14ac:dyDescent="0.3">
      <c r="A68" s="82" t="s">
        <v>457</v>
      </c>
      <c r="B68" s="80" t="s">
        <v>26</v>
      </c>
      <c r="C68" s="80" t="s">
        <v>464</v>
      </c>
      <c r="D68" s="83">
        <v>501.85</v>
      </c>
      <c r="E68" s="82" t="s">
        <v>426</v>
      </c>
      <c r="F68" s="75" t="s">
        <v>1352</v>
      </c>
    </row>
    <row r="69" spans="1:6" ht="39.75" x14ac:dyDescent="0.3">
      <c r="A69" s="82" t="s">
        <v>465</v>
      </c>
      <c r="B69" s="80" t="s">
        <v>44</v>
      </c>
      <c r="C69" s="80" t="s">
        <v>446</v>
      </c>
      <c r="D69" s="83">
        <v>909.27</v>
      </c>
      <c r="E69" s="82" t="s">
        <v>426</v>
      </c>
      <c r="F69" s="75" t="s">
        <v>1614</v>
      </c>
    </row>
    <row r="70" spans="1:6" ht="65.25" x14ac:dyDescent="0.3">
      <c r="A70" s="82" t="s">
        <v>2557</v>
      </c>
      <c r="B70" s="80" t="s">
        <v>22</v>
      </c>
      <c r="C70" s="80" t="s">
        <v>466</v>
      </c>
      <c r="D70" s="83">
        <v>462</v>
      </c>
      <c r="E70" s="82" t="s">
        <v>426</v>
      </c>
      <c r="F70" s="75" t="s">
        <v>1615</v>
      </c>
    </row>
    <row r="71" spans="1:6" ht="39.75" x14ac:dyDescent="0.3">
      <c r="A71" s="82" t="s">
        <v>2558</v>
      </c>
      <c r="B71" s="80" t="s">
        <v>467</v>
      </c>
      <c r="C71" s="80" t="s">
        <v>468</v>
      </c>
      <c r="D71" s="83">
        <v>899.8</v>
      </c>
      <c r="E71" s="82" t="s">
        <v>426</v>
      </c>
      <c r="F71" s="75" t="s">
        <v>1832</v>
      </c>
    </row>
    <row r="72" spans="1:6" ht="27" x14ac:dyDescent="0.3">
      <c r="A72" s="82" t="s">
        <v>2559</v>
      </c>
      <c r="B72" s="80" t="s">
        <v>9</v>
      </c>
      <c r="C72" s="80" t="s">
        <v>444</v>
      </c>
      <c r="D72" s="83">
        <v>2815.23</v>
      </c>
      <c r="E72" s="82" t="s">
        <v>426</v>
      </c>
      <c r="F72" s="75" t="s">
        <v>1616</v>
      </c>
    </row>
    <row r="73" spans="1:6" ht="27" x14ac:dyDescent="0.3">
      <c r="A73" s="82" t="s">
        <v>2559</v>
      </c>
      <c r="B73" s="80" t="s">
        <v>40</v>
      </c>
      <c r="C73" s="80" t="s">
        <v>444</v>
      </c>
      <c r="D73" s="83">
        <v>697.15</v>
      </c>
      <c r="E73" s="82" t="s">
        <v>426</v>
      </c>
      <c r="F73" s="75" t="s">
        <v>1616</v>
      </c>
    </row>
    <row r="74" spans="1:6" ht="27" x14ac:dyDescent="0.3">
      <c r="A74" s="82" t="s">
        <v>2559</v>
      </c>
      <c r="B74" s="80" t="s">
        <v>32</v>
      </c>
      <c r="C74" s="80" t="s">
        <v>444</v>
      </c>
      <c r="D74" s="83">
        <v>728.26</v>
      </c>
      <c r="E74" s="82" t="s">
        <v>426</v>
      </c>
      <c r="F74" s="75" t="s">
        <v>1616</v>
      </c>
    </row>
    <row r="75" spans="1:6" ht="27" x14ac:dyDescent="0.3">
      <c r="A75" s="82" t="s">
        <v>2559</v>
      </c>
      <c r="B75" s="80" t="s">
        <v>152</v>
      </c>
      <c r="C75" s="80" t="s">
        <v>444</v>
      </c>
      <c r="D75" s="83">
        <v>741.68</v>
      </c>
      <c r="E75" s="82" t="s">
        <v>426</v>
      </c>
      <c r="F75" s="75" t="s">
        <v>1616</v>
      </c>
    </row>
    <row r="76" spans="1:6" ht="27" x14ac:dyDescent="0.3">
      <c r="A76" s="82" t="s">
        <v>2559</v>
      </c>
      <c r="B76" s="80" t="s">
        <v>200</v>
      </c>
      <c r="C76" s="80" t="s">
        <v>444</v>
      </c>
      <c r="D76" s="83">
        <v>693.92</v>
      </c>
      <c r="E76" s="82" t="s">
        <v>426</v>
      </c>
      <c r="F76" s="75" t="s">
        <v>1616</v>
      </c>
    </row>
    <row r="77" spans="1:6" ht="27" x14ac:dyDescent="0.3">
      <c r="A77" s="82" t="s">
        <v>2559</v>
      </c>
      <c r="B77" s="80" t="s">
        <v>85</v>
      </c>
      <c r="C77" s="80" t="s">
        <v>444</v>
      </c>
      <c r="D77" s="83">
        <v>670.79</v>
      </c>
      <c r="E77" s="82" t="s">
        <v>426</v>
      </c>
      <c r="F77" s="75" t="s">
        <v>1616</v>
      </c>
    </row>
    <row r="78" spans="1:6" ht="27" x14ac:dyDescent="0.3">
      <c r="A78" s="82" t="s">
        <v>469</v>
      </c>
      <c r="B78" s="80" t="s">
        <v>42</v>
      </c>
      <c r="C78" s="80" t="s">
        <v>444</v>
      </c>
      <c r="D78" s="83">
        <v>416.35</v>
      </c>
      <c r="E78" s="82" t="s">
        <v>426</v>
      </c>
      <c r="F78" s="75" t="s">
        <v>1616</v>
      </c>
    </row>
    <row r="79" spans="1:6" ht="27" x14ac:dyDescent="0.3">
      <c r="A79" s="82" t="s">
        <v>2560</v>
      </c>
      <c r="B79" s="80" t="s">
        <v>35</v>
      </c>
      <c r="C79" s="80" t="s">
        <v>444</v>
      </c>
      <c r="D79" s="83">
        <v>503.09</v>
      </c>
      <c r="E79" s="82" t="s">
        <v>426</v>
      </c>
      <c r="F79" s="75" t="s">
        <v>1616</v>
      </c>
    </row>
    <row r="80" spans="1:6" ht="39.75" x14ac:dyDescent="0.3">
      <c r="A80" s="82" t="s">
        <v>2561</v>
      </c>
      <c r="B80" s="80" t="s">
        <v>6</v>
      </c>
      <c r="C80" s="80" t="s">
        <v>470</v>
      </c>
      <c r="D80" s="83">
        <v>3975.02</v>
      </c>
      <c r="E80" s="82"/>
      <c r="F80" s="75" t="s">
        <v>1413</v>
      </c>
    </row>
    <row r="81" spans="1:6" ht="27" x14ac:dyDescent="0.3">
      <c r="A81" s="82" t="s">
        <v>471</v>
      </c>
      <c r="B81" s="80" t="s">
        <v>12</v>
      </c>
      <c r="C81" s="80" t="s">
        <v>445</v>
      </c>
      <c r="D81" s="83">
        <v>214.77</v>
      </c>
      <c r="E81" s="82" t="s">
        <v>426</v>
      </c>
      <c r="F81" s="75" t="s">
        <v>1612</v>
      </c>
    </row>
    <row r="82" spans="1:6" ht="52.5" x14ac:dyDescent="0.3">
      <c r="A82" s="82" t="s">
        <v>2562</v>
      </c>
      <c r="B82" s="80" t="s">
        <v>11</v>
      </c>
      <c r="C82" s="80" t="s">
        <v>472</v>
      </c>
      <c r="D82" s="83">
        <v>2077.87</v>
      </c>
      <c r="E82" s="82"/>
      <c r="F82" s="75" t="s">
        <v>1617</v>
      </c>
    </row>
    <row r="83" spans="1:6" ht="52.5" x14ac:dyDescent="0.3">
      <c r="A83" s="82" t="s">
        <v>2562</v>
      </c>
      <c r="B83" s="80" t="s">
        <v>15</v>
      </c>
      <c r="C83" s="80" t="s">
        <v>472</v>
      </c>
      <c r="D83" s="83">
        <v>2077.87</v>
      </c>
      <c r="E83" s="82"/>
      <c r="F83" s="75" t="s">
        <v>1617</v>
      </c>
    </row>
    <row r="84" spans="1:6" ht="52.5" x14ac:dyDescent="0.3">
      <c r="A84" s="82" t="s">
        <v>2562</v>
      </c>
      <c r="B84" s="80" t="s">
        <v>12</v>
      </c>
      <c r="C84" s="80" t="s">
        <v>472</v>
      </c>
      <c r="D84" s="83">
        <v>1473.8899999999999</v>
      </c>
      <c r="E84" s="82"/>
      <c r="F84" s="75" t="s">
        <v>1617</v>
      </c>
    </row>
    <row r="85" spans="1:6" ht="52.5" x14ac:dyDescent="0.3">
      <c r="A85" s="82" t="s">
        <v>2562</v>
      </c>
      <c r="B85" s="80" t="s">
        <v>187</v>
      </c>
      <c r="C85" s="80" t="s">
        <v>472</v>
      </c>
      <c r="D85" s="83">
        <v>1921.8899999999999</v>
      </c>
      <c r="E85" s="82"/>
      <c r="F85" s="75" t="s">
        <v>1617</v>
      </c>
    </row>
    <row r="86" spans="1:6" ht="15.75" x14ac:dyDescent="0.3">
      <c r="A86" s="82" t="s">
        <v>2563</v>
      </c>
      <c r="B86" s="80" t="s">
        <v>53</v>
      </c>
      <c r="C86" s="80" t="s">
        <v>473</v>
      </c>
      <c r="D86" s="83">
        <v>2346.54</v>
      </c>
      <c r="E86" s="82"/>
      <c r="F86" s="75" t="s">
        <v>1352</v>
      </c>
    </row>
    <row r="87" spans="1:6" ht="15.75" x14ac:dyDescent="0.3">
      <c r="A87" s="82" t="s">
        <v>474</v>
      </c>
      <c r="B87" s="80" t="s">
        <v>53</v>
      </c>
      <c r="C87" s="80" t="s">
        <v>475</v>
      </c>
      <c r="D87" s="83">
        <v>5359.8799999999992</v>
      </c>
      <c r="E87" s="82" t="s">
        <v>426</v>
      </c>
      <c r="F87" s="75" t="s">
        <v>1328</v>
      </c>
    </row>
    <row r="88" spans="1:6" ht="15.75" x14ac:dyDescent="0.3">
      <c r="A88" s="82" t="s">
        <v>474</v>
      </c>
      <c r="B88" s="80" t="s">
        <v>109</v>
      </c>
      <c r="C88" s="80" t="s">
        <v>475</v>
      </c>
      <c r="D88" s="83">
        <v>2284.59</v>
      </c>
      <c r="E88" s="82" t="s">
        <v>426</v>
      </c>
      <c r="F88" s="75" t="s">
        <v>1328</v>
      </c>
    </row>
    <row r="89" spans="1:6" ht="15.75" x14ac:dyDescent="0.3">
      <c r="A89" s="82" t="s">
        <v>474</v>
      </c>
      <c r="B89" s="80" t="s">
        <v>75</v>
      </c>
      <c r="C89" s="80" t="s">
        <v>475</v>
      </c>
      <c r="D89" s="83">
        <v>2267.81</v>
      </c>
      <c r="E89" s="82" t="s">
        <v>426</v>
      </c>
      <c r="F89" s="75" t="s">
        <v>1328</v>
      </c>
    </row>
    <row r="90" spans="1:6" ht="15.75" x14ac:dyDescent="0.3">
      <c r="A90" s="82" t="s">
        <v>474</v>
      </c>
      <c r="B90" s="80" t="s">
        <v>476</v>
      </c>
      <c r="C90" s="80" t="s">
        <v>475</v>
      </c>
      <c r="D90" s="83">
        <v>2267.81</v>
      </c>
      <c r="E90" s="82" t="s">
        <v>426</v>
      </c>
      <c r="F90" s="75" t="s">
        <v>1328</v>
      </c>
    </row>
    <row r="91" spans="1:6" ht="15.75" x14ac:dyDescent="0.3">
      <c r="A91" s="82" t="s">
        <v>474</v>
      </c>
      <c r="B91" s="80" t="s">
        <v>199</v>
      </c>
      <c r="C91" s="80" t="s">
        <v>475</v>
      </c>
      <c r="D91" s="83">
        <v>2267.81</v>
      </c>
      <c r="E91" s="82" t="s">
        <v>426</v>
      </c>
      <c r="F91" s="75" t="s">
        <v>1328</v>
      </c>
    </row>
    <row r="92" spans="1:6" ht="15.75" x14ac:dyDescent="0.3">
      <c r="A92" s="82" t="s">
        <v>474</v>
      </c>
      <c r="B92" s="80" t="s">
        <v>122</v>
      </c>
      <c r="C92" s="80" t="s">
        <v>475</v>
      </c>
      <c r="D92" s="83">
        <v>2267.81</v>
      </c>
      <c r="E92" s="82" t="s">
        <v>426</v>
      </c>
      <c r="F92" s="75" t="s">
        <v>1328</v>
      </c>
    </row>
    <row r="93" spans="1:6" ht="15.75" x14ac:dyDescent="0.3">
      <c r="A93" s="82" t="s">
        <v>457</v>
      </c>
      <c r="B93" s="80" t="s">
        <v>26</v>
      </c>
      <c r="C93" s="80" t="s">
        <v>211</v>
      </c>
      <c r="D93" s="83">
        <v>2195.94</v>
      </c>
      <c r="E93" s="82"/>
      <c r="F93" s="75" t="s">
        <v>1352</v>
      </c>
    </row>
    <row r="94" spans="1:6" ht="15.75" x14ac:dyDescent="0.3">
      <c r="A94" s="82" t="s">
        <v>457</v>
      </c>
      <c r="B94" s="80" t="s">
        <v>86</v>
      </c>
      <c r="C94" s="80" t="s">
        <v>211</v>
      </c>
      <c r="D94" s="83">
        <v>2169.6999999999998</v>
      </c>
      <c r="E94" s="82"/>
      <c r="F94" s="75" t="s">
        <v>1352</v>
      </c>
    </row>
    <row r="95" spans="1:6" ht="15.75" x14ac:dyDescent="0.3">
      <c r="A95" s="82" t="s">
        <v>2563</v>
      </c>
      <c r="B95" s="80" t="s">
        <v>247</v>
      </c>
      <c r="C95" s="80" t="s">
        <v>473</v>
      </c>
      <c r="D95" s="83">
        <v>3733.66</v>
      </c>
      <c r="E95" s="82"/>
      <c r="F95" s="75" t="s">
        <v>1328</v>
      </c>
    </row>
    <row r="96" spans="1:6" ht="27" x14ac:dyDescent="0.3">
      <c r="A96" s="82" t="s">
        <v>2564</v>
      </c>
      <c r="B96" s="80" t="s">
        <v>200</v>
      </c>
      <c r="C96" s="80" t="s">
        <v>444</v>
      </c>
      <c r="D96" s="83">
        <v>523.04</v>
      </c>
      <c r="E96" s="82" t="s">
        <v>426</v>
      </c>
      <c r="F96" s="75" t="s">
        <v>1831</v>
      </c>
    </row>
    <row r="97" spans="1:6" ht="65.25" x14ac:dyDescent="0.3">
      <c r="A97" s="82" t="s">
        <v>2565</v>
      </c>
      <c r="B97" s="80" t="s">
        <v>16</v>
      </c>
      <c r="C97" s="80" t="s">
        <v>477</v>
      </c>
      <c r="D97" s="83">
        <v>4201.3</v>
      </c>
      <c r="E97" s="82"/>
      <c r="F97" s="75" t="s">
        <v>1618</v>
      </c>
    </row>
    <row r="98" spans="1:6" ht="27" x14ac:dyDescent="0.3">
      <c r="A98" s="82" t="s">
        <v>478</v>
      </c>
      <c r="B98" s="80" t="s">
        <v>9</v>
      </c>
      <c r="C98" s="80" t="s">
        <v>447</v>
      </c>
      <c r="D98" s="83">
        <v>9676.9199999999983</v>
      </c>
      <c r="E98" s="82"/>
      <c r="F98" s="75" t="s">
        <v>1619</v>
      </c>
    </row>
    <row r="99" spans="1:6" ht="27" x14ac:dyDescent="0.3">
      <c r="A99" s="82" t="s">
        <v>97</v>
      </c>
      <c r="B99" s="80" t="s">
        <v>16</v>
      </c>
      <c r="C99" s="80" t="s">
        <v>447</v>
      </c>
      <c r="D99" s="83">
        <v>3404.04</v>
      </c>
      <c r="E99" s="82"/>
      <c r="F99" s="75" t="s">
        <v>1619</v>
      </c>
    </row>
    <row r="100" spans="1:6" ht="27" x14ac:dyDescent="0.3">
      <c r="A100" s="82" t="s">
        <v>479</v>
      </c>
      <c r="B100" s="80" t="s">
        <v>140</v>
      </c>
      <c r="C100" s="80" t="s">
        <v>447</v>
      </c>
      <c r="D100" s="83">
        <v>5341.17</v>
      </c>
      <c r="E100" s="82"/>
      <c r="F100" s="75" t="s">
        <v>1619</v>
      </c>
    </row>
    <row r="101" spans="1:6" ht="52.5" x14ac:dyDescent="0.3">
      <c r="A101" s="82" t="s">
        <v>480</v>
      </c>
      <c r="B101" s="80" t="s">
        <v>6</v>
      </c>
      <c r="C101" s="80" t="s">
        <v>421</v>
      </c>
      <c r="D101" s="83">
        <v>3563.67</v>
      </c>
      <c r="E101" s="82"/>
      <c r="F101" s="75" t="s">
        <v>1620</v>
      </c>
    </row>
    <row r="102" spans="1:6" ht="39.75" x14ac:dyDescent="0.3">
      <c r="A102" s="82" t="s">
        <v>100</v>
      </c>
      <c r="B102" s="80" t="s">
        <v>24</v>
      </c>
      <c r="C102" s="80" t="s">
        <v>421</v>
      </c>
      <c r="D102" s="83">
        <v>2995.85</v>
      </c>
      <c r="E102" s="82"/>
      <c r="F102" s="75" t="s">
        <v>1397</v>
      </c>
    </row>
    <row r="103" spans="1:6" ht="27" x14ac:dyDescent="0.3">
      <c r="A103" s="82" t="s">
        <v>108</v>
      </c>
      <c r="B103" s="80" t="s">
        <v>58</v>
      </c>
      <c r="C103" s="80" t="s">
        <v>481</v>
      </c>
      <c r="D103" s="83">
        <v>108.47</v>
      </c>
      <c r="E103" s="82" t="s">
        <v>426</v>
      </c>
      <c r="F103" s="75" t="s">
        <v>1830</v>
      </c>
    </row>
    <row r="104" spans="1:6" ht="39.75" x14ac:dyDescent="0.3">
      <c r="A104" s="82" t="s">
        <v>482</v>
      </c>
      <c r="B104" s="80" t="s">
        <v>37</v>
      </c>
      <c r="C104" s="80" t="s">
        <v>483</v>
      </c>
      <c r="D104" s="83">
        <v>2434.6099999999997</v>
      </c>
      <c r="E104" s="82"/>
      <c r="F104" s="75" t="s">
        <v>2631</v>
      </c>
    </row>
    <row r="105" spans="1:6" ht="39.75" x14ac:dyDescent="0.3">
      <c r="A105" s="82" t="s">
        <v>479</v>
      </c>
      <c r="B105" s="80" t="s">
        <v>44</v>
      </c>
      <c r="C105" s="80" t="s">
        <v>483</v>
      </c>
      <c r="D105" s="83">
        <v>2586.92</v>
      </c>
      <c r="E105" s="82"/>
      <c r="F105" s="75" t="s">
        <v>2631</v>
      </c>
    </row>
    <row r="106" spans="1:6" ht="52.5" x14ac:dyDescent="0.3">
      <c r="A106" s="82" t="s">
        <v>484</v>
      </c>
      <c r="B106" s="80" t="s">
        <v>29</v>
      </c>
      <c r="C106" s="80" t="s">
        <v>475</v>
      </c>
      <c r="D106" s="83">
        <v>4533.58</v>
      </c>
      <c r="E106" s="82"/>
      <c r="F106" s="75" t="s">
        <v>1464</v>
      </c>
    </row>
    <row r="107" spans="1:6" ht="39.75" x14ac:dyDescent="0.3">
      <c r="A107" s="82" t="s">
        <v>478</v>
      </c>
      <c r="B107" s="80" t="s">
        <v>9</v>
      </c>
      <c r="C107" s="80" t="s">
        <v>421</v>
      </c>
      <c r="D107" s="83">
        <v>3560.43</v>
      </c>
      <c r="E107" s="82"/>
      <c r="F107" s="75" t="s">
        <v>1829</v>
      </c>
    </row>
    <row r="108" spans="1:6" ht="39.75" x14ac:dyDescent="0.3">
      <c r="A108" s="82">
        <v>12.03</v>
      </c>
      <c r="B108" s="80" t="s">
        <v>227</v>
      </c>
      <c r="C108" s="80" t="s">
        <v>483</v>
      </c>
      <c r="D108" s="83">
        <v>154.11000000000001</v>
      </c>
      <c r="E108" s="82" t="s">
        <v>426</v>
      </c>
      <c r="F108" s="75" t="s">
        <v>1622</v>
      </c>
    </row>
    <row r="109" spans="1:6" ht="39.75" x14ac:dyDescent="0.3">
      <c r="A109" s="82" t="s">
        <v>110</v>
      </c>
      <c r="B109" s="80" t="s">
        <v>40</v>
      </c>
      <c r="C109" s="80" t="s">
        <v>456</v>
      </c>
      <c r="D109" s="83">
        <v>3570.9900000000002</v>
      </c>
      <c r="E109" s="82"/>
      <c r="F109" s="75" t="s">
        <v>1622</v>
      </c>
    </row>
    <row r="110" spans="1:6" ht="27" x14ac:dyDescent="0.3">
      <c r="A110" s="82" t="s">
        <v>2566</v>
      </c>
      <c r="B110" s="80" t="s">
        <v>29</v>
      </c>
      <c r="C110" s="80" t="s">
        <v>485</v>
      </c>
      <c r="D110" s="83">
        <v>1315.22</v>
      </c>
      <c r="E110" s="82" t="s">
        <v>426</v>
      </c>
      <c r="F110" s="75" t="s">
        <v>1621</v>
      </c>
    </row>
    <row r="111" spans="1:6" ht="27" x14ac:dyDescent="0.3">
      <c r="A111" s="82" t="s">
        <v>486</v>
      </c>
      <c r="B111" s="80" t="s">
        <v>140</v>
      </c>
      <c r="C111" s="80" t="s">
        <v>447</v>
      </c>
      <c r="D111" s="83">
        <v>785.49</v>
      </c>
      <c r="E111" s="82"/>
      <c r="F111" s="75" t="s">
        <v>1619</v>
      </c>
    </row>
    <row r="112" spans="1:6" ht="52.5" x14ac:dyDescent="0.3">
      <c r="A112" s="82" t="s">
        <v>487</v>
      </c>
      <c r="B112" s="80" t="s">
        <v>32</v>
      </c>
      <c r="C112" s="80" t="s">
        <v>211</v>
      </c>
      <c r="D112" s="83">
        <v>486.65</v>
      </c>
      <c r="E112" s="82" t="s">
        <v>426</v>
      </c>
      <c r="F112" s="75" t="s">
        <v>1623</v>
      </c>
    </row>
    <row r="113" spans="1:6" ht="27" x14ac:dyDescent="0.3">
      <c r="A113" s="82" t="s">
        <v>488</v>
      </c>
      <c r="B113" s="80" t="s">
        <v>12</v>
      </c>
      <c r="C113" s="80" t="s">
        <v>452</v>
      </c>
      <c r="D113" s="83">
        <v>400</v>
      </c>
      <c r="E113" s="82" t="s">
        <v>426</v>
      </c>
      <c r="F113" s="75" t="s">
        <v>1624</v>
      </c>
    </row>
    <row r="114" spans="1:6" ht="65.25" x14ac:dyDescent="0.3">
      <c r="A114" s="82" t="s">
        <v>488</v>
      </c>
      <c r="B114" s="80" t="s">
        <v>55</v>
      </c>
      <c r="C114" s="80" t="s">
        <v>421</v>
      </c>
      <c r="D114" s="83">
        <v>3062.69</v>
      </c>
      <c r="E114" s="82"/>
      <c r="F114" s="75" t="s">
        <v>1625</v>
      </c>
    </row>
    <row r="115" spans="1:6" ht="65.25" x14ac:dyDescent="0.3">
      <c r="A115" s="82" t="s">
        <v>489</v>
      </c>
      <c r="B115" s="80" t="s">
        <v>15</v>
      </c>
      <c r="C115" s="80" t="s">
        <v>490</v>
      </c>
      <c r="D115" s="83">
        <v>2702.48</v>
      </c>
      <c r="E115" s="82"/>
      <c r="F115" s="75" t="s">
        <v>1626</v>
      </c>
    </row>
    <row r="116" spans="1:6" ht="65.25" x14ac:dyDescent="0.3">
      <c r="A116" s="82" t="s">
        <v>121</v>
      </c>
      <c r="B116" s="80" t="s">
        <v>22</v>
      </c>
      <c r="C116" s="80" t="s">
        <v>481</v>
      </c>
      <c r="D116" s="83">
        <v>1361.5</v>
      </c>
      <c r="E116" s="82"/>
      <c r="F116" s="75" t="s">
        <v>1627</v>
      </c>
    </row>
    <row r="117" spans="1:6" ht="52.5" x14ac:dyDescent="0.3">
      <c r="A117" s="82" t="s">
        <v>491</v>
      </c>
      <c r="B117" s="80" t="s">
        <v>42</v>
      </c>
      <c r="C117" s="80" t="s">
        <v>492</v>
      </c>
      <c r="D117" s="83">
        <v>4843.5</v>
      </c>
      <c r="E117" s="82"/>
      <c r="F117" s="75" t="s">
        <v>1628</v>
      </c>
    </row>
    <row r="118" spans="1:6" ht="129" x14ac:dyDescent="0.3">
      <c r="A118" s="82" t="s">
        <v>2567</v>
      </c>
      <c r="B118" s="80" t="s">
        <v>122</v>
      </c>
      <c r="C118" s="80" t="s">
        <v>493</v>
      </c>
      <c r="D118" s="83">
        <v>2050.86</v>
      </c>
      <c r="E118" s="82"/>
      <c r="F118" s="75" t="s">
        <v>1629</v>
      </c>
    </row>
    <row r="119" spans="1:6" ht="27" x14ac:dyDescent="0.3">
      <c r="A119" s="82" t="s">
        <v>494</v>
      </c>
      <c r="B119" s="80" t="s">
        <v>44</v>
      </c>
      <c r="C119" s="80" t="s">
        <v>495</v>
      </c>
      <c r="D119" s="83">
        <v>5607.34</v>
      </c>
      <c r="E119" s="82"/>
      <c r="F119" s="75" t="s">
        <v>1630</v>
      </c>
    </row>
    <row r="120" spans="1:6" ht="27" x14ac:dyDescent="0.3">
      <c r="A120" s="82" t="s">
        <v>496</v>
      </c>
      <c r="B120" s="80" t="s">
        <v>53</v>
      </c>
      <c r="C120" s="80" t="s">
        <v>497</v>
      </c>
      <c r="D120" s="83">
        <v>10806.85</v>
      </c>
      <c r="E120" s="82"/>
      <c r="F120" s="75" t="s">
        <v>1631</v>
      </c>
    </row>
    <row r="121" spans="1:6" ht="27" x14ac:dyDescent="0.3">
      <c r="A121" s="82" t="s">
        <v>496</v>
      </c>
      <c r="B121" s="80" t="s">
        <v>109</v>
      </c>
      <c r="C121" s="80" t="s">
        <v>497</v>
      </c>
      <c r="D121" s="83">
        <v>6832.66</v>
      </c>
      <c r="E121" s="82"/>
      <c r="F121" s="75" t="s">
        <v>1631</v>
      </c>
    </row>
    <row r="122" spans="1:6" ht="27" x14ac:dyDescent="0.3">
      <c r="A122" s="82" t="s">
        <v>496</v>
      </c>
      <c r="B122" s="80" t="s">
        <v>85</v>
      </c>
      <c r="C122" s="80" t="s">
        <v>497</v>
      </c>
      <c r="D122" s="83">
        <v>6771.2300000000005</v>
      </c>
      <c r="E122" s="82"/>
      <c r="F122" s="75" t="s">
        <v>1631</v>
      </c>
    </row>
    <row r="123" spans="1:6" ht="27" x14ac:dyDescent="0.3">
      <c r="A123" s="82" t="s">
        <v>496</v>
      </c>
      <c r="B123" s="80" t="s">
        <v>75</v>
      </c>
      <c r="C123" s="80" t="s">
        <v>497</v>
      </c>
      <c r="D123" s="83">
        <v>6771.2300000000005</v>
      </c>
      <c r="E123" s="82"/>
      <c r="F123" s="75" t="s">
        <v>1631</v>
      </c>
    </row>
    <row r="124" spans="1:6" ht="27" x14ac:dyDescent="0.3">
      <c r="A124" s="82" t="s">
        <v>496</v>
      </c>
      <c r="B124" s="80" t="s">
        <v>156</v>
      </c>
      <c r="C124" s="80" t="s">
        <v>497</v>
      </c>
      <c r="D124" s="83">
        <v>6771.2300000000005</v>
      </c>
      <c r="E124" s="82"/>
      <c r="F124" s="75" t="s">
        <v>1631</v>
      </c>
    </row>
    <row r="125" spans="1:6" ht="27" x14ac:dyDescent="0.3">
      <c r="A125" s="82" t="s">
        <v>496</v>
      </c>
      <c r="B125" s="80" t="s">
        <v>213</v>
      </c>
      <c r="C125" s="80" t="s">
        <v>497</v>
      </c>
      <c r="D125" s="83">
        <v>6604.87</v>
      </c>
      <c r="E125" s="82"/>
      <c r="F125" s="75" t="s">
        <v>1631</v>
      </c>
    </row>
    <row r="126" spans="1:6" ht="78" x14ac:dyDescent="0.3">
      <c r="A126" s="82" t="s">
        <v>498</v>
      </c>
      <c r="B126" s="80" t="s">
        <v>12</v>
      </c>
      <c r="C126" s="80" t="s">
        <v>452</v>
      </c>
      <c r="D126" s="83">
        <v>3749.65</v>
      </c>
      <c r="E126" s="82"/>
      <c r="F126" s="75" t="s">
        <v>1632</v>
      </c>
    </row>
    <row r="127" spans="1:6" ht="52.5" x14ac:dyDescent="0.3">
      <c r="A127" s="82" t="s">
        <v>487</v>
      </c>
      <c r="B127" s="80" t="s">
        <v>6</v>
      </c>
      <c r="C127" s="80" t="s">
        <v>499</v>
      </c>
      <c r="D127" s="83">
        <v>408.48</v>
      </c>
      <c r="E127" s="82" t="s">
        <v>426</v>
      </c>
      <c r="F127" s="75" t="s">
        <v>1623</v>
      </c>
    </row>
    <row r="128" spans="1:6" ht="52.5" x14ac:dyDescent="0.3">
      <c r="A128" s="82" t="s">
        <v>500</v>
      </c>
      <c r="B128" s="80" t="s">
        <v>26</v>
      </c>
      <c r="C128" s="80" t="s">
        <v>499</v>
      </c>
      <c r="D128" s="83">
        <v>546.1</v>
      </c>
      <c r="E128" s="82" t="s">
        <v>426</v>
      </c>
      <c r="F128" s="75" t="s">
        <v>1623</v>
      </c>
    </row>
    <row r="129" spans="1:6" ht="52.5" x14ac:dyDescent="0.3">
      <c r="A129" s="82" t="s">
        <v>500</v>
      </c>
      <c r="B129" s="80" t="s">
        <v>70</v>
      </c>
      <c r="C129" s="80" t="s">
        <v>499</v>
      </c>
      <c r="D129" s="83">
        <v>545.65</v>
      </c>
      <c r="E129" s="82" t="s">
        <v>426</v>
      </c>
      <c r="F129" s="75" t="s">
        <v>1623</v>
      </c>
    </row>
    <row r="130" spans="1:6" ht="52.5" x14ac:dyDescent="0.3">
      <c r="A130" s="82" t="s">
        <v>500</v>
      </c>
      <c r="B130" s="80" t="s">
        <v>35</v>
      </c>
      <c r="C130" s="80" t="s">
        <v>499</v>
      </c>
      <c r="D130" s="83">
        <v>510.61</v>
      </c>
      <c r="E130" s="82" t="s">
        <v>426</v>
      </c>
      <c r="F130" s="75" t="s">
        <v>1623</v>
      </c>
    </row>
    <row r="131" spans="1:6" ht="39.75" x14ac:dyDescent="0.3">
      <c r="A131" s="82" t="s">
        <v>127</v>
      </c>
      <c r="B131" s="80" t="s">
        <v>11</v>
      </c>
      <c r="C131" s="80" t="s">
        <v>501</v>
      </c>
      <c r="D131" s="83">
        <v>3131.3500000000004</v>
      </c>
      <c r="E131" s="82"/>
      <c r="F131" s="75" t="s">
        <v>1633</v>
      </c>
    </row>
    <row r="132" spans="1:6" ht="39.75" x14ac:dyDescent="0.3">
      <c r="A132" s="82" t="s">
        <v>121</v>
      </c>
      <c r="B132" s="80" t="s">
        <v>42</v>
      </c>
      <c r="C132" s="80" t="s">
        <v>501</v>
      </c>
      <c r="D132" s="83">
        <v>3561.9</v>
      </c>
      <c r="E132" s="82"/>
      <c r="F132" s="75" t="s">
        <v>1633</v>
      </c>
    </row>
    <row r="133" spans="1:6" ht="39.75" x14ac:dyDescent="0.3">
      <c r="A133" s="82" t="s">
        <v>121</v>
      </c>
      <c r="B133" s="80" t="s">
        <v>152</v>
      </c>
      <c r="C133" s="80" t="s">
        <v>501</v>
      </c>
      <c r="D133" s="83">
        <v>3724.44</v>
      </c>
      <c r="E133" s="82"/>
      <c r="F133" s="75" t="s">
        <v>1633</v>
      </c>
    </row>
    <row r="134" spans="1:6" ht="39.75" x14ac:dyDescent="0.3">
      <c r="A134" s="82" t="s">
        <v>121</v>
      </c>
      <c r="B134" s="80" t="s">
        <v>18</v>
      </c>
      <c r="C134" s="80" t="s">
        <v>501</v>
      </c>
      <c r="D134" s="83">
        <v>3648.59</v>
      </c>
      <c r="E134" s="82"/>
      <c r="F134" s="75" t="s">
        <v>1633</v>
      </c>
    </row>
    <row r="135" spans="1:6" ht="27" x14ac:dyDescent="0.3">
      <c r="A135" s="82" t="s">
        <v>2568</v>
      </c>
      <c r="B135" s="80" t="s">
        <v>72</v>
      </c>
      <c r="C135" s="80" t="s">
        <v>502</v>
      </c>
      <c r="D135" s="83">
        <v>3007.6800000000003</v>
      </c>
      <c r="E135" s="82"/>
      <c r="F135" s="75" t="s">
        <v>1634</v>
      </c>
    </row>
    <row r="136" spans="1:6" ht="65.25" x14ac:dyDescent="0.3">
      <c r="A136" s="82" t="s">
        <v>503</v>
      </c>
      <c r="B136" s="80" t="s">
        <v>22</v>
      </c>
      <c r="C136" s="80" t="s">
        <v>483</v>
      </c>
      <c r="D136" s="83">
        <v>200.20999999999998</v>
      </c>
      <c r="E136" s="82" t="s">
        <v>426</v>
      </c>
      <c r="F136" s="75" t="s">
        <v>1635</v>
      </c>
    </row>
    <row r="137" spans="1:6" ht="52.5" x14ac:dyDescent="0.3">
      <c r="A137" s="82" t="s">
        <v>2569</v>
      </c>
      <c r="B137" s="80" t="s">
        <v>152</v>
      </c>
      <c r="C137" s="80" t="s">
        <v>497</v>
      </c>
      <c r="D137" s="83">
        <v>967.42000000000019</v>
      </c>
      <c r="E137" s="82" t="s">
        <v>426</v>
      </c>
      <c r="F137" s="75" t="s">
        <v>1636</v>
      </c>
    </row>
    <row r="138" spans="1:6" ht="65.25" x14ac:dyDescent="0.3">
      <c r="A138" s="82" t="s">
        <v>504</v>
      </c>
      <c r="B138" s="80" t="s">
        <v>6</v>
      </c>
      <c r="C138" s="80" t="s">
        <v>421</v>
      </c>
      <c r="D138" s="83">
        <v>4423.5599999999995</v>
      </c>
      <c r="E138" s="82"/>
      <c r="F138" s="75" t="s">
        <v>1500</v>
      </c>
    </row>
    <row r="139" spans="1:6" ht="27" x14ac:dyDescent="0.3">
      <c r="A139" s="82" t="s">
        <v>505</v>
      </c>
      <c r="B139" s="80" t="s">
        <v>44</v>
      </c>
      <c r="C139" s="80" t="s">
        <v>470</v>
      </c>
      <c r="D139" s="83">
        <v>4925.5599999999995</v>
      </c>
      <c r="E139" s="82"/>
      <c r="F139" s="75" t="s">
        <v>1637</v>
      </c>
    </row>
    <row r="140" spans="1:6" ht="27" x14ac:dyDescent="0.3">
      <c r="A140" s="82" t="s">
        <v>506</v>
      </c>
      <c r="B140" s="80" t="s">
        <v>11</v>
      </c>
      <c r="C140" s="80" t="s">
        <v>470</v>
      </c>
      <c r="D140" s="83">
        <v>4483.4199999999992</v>
      </c>
      <c r="E140" s="82"/>
      <c r="F140" s="75" t="s">
        <v>1637</v>
      </c>
    </row>
    <row r="141" spans="1:6" ht="27" x14ac:dyDescent="0.3">
      <c r="A141" s="82" t="s">
        <v>2570</v>
      </c>
      <c r="B141" s="80" t="s">
        <v>507</v>
      </c>
      <c r="C141" s="80" t="s">
        <v>444</v>
      </c>
      <c r="D141" s="83">
        <v>1457.07</v>
      </c>
      <c r="E141" s="82" t="s">
        <v>426</v>
      </c>
      <c r="F141" s="75" t="s">
        <v>1638</v>
      </c>
    </row>
    <row r="142" spans="1:6" ht="27" x14ac:dyDescent="0.3">
      <c r="A142" s="82" t="s">
        <v>2571</v>
      </c>
      <c r="B142" s="80" t="s">
        <v>508</v>
      </c>
      <c r="C142" s="80" t="s">
        <v>444</v>
      </c>
      <c r="D142" s="83">
        <v>3154.56</v>
      </c>
      <c r="E142" s="82"/>
      <c r="F142" s="75" t="s">
        <v>1602</v>
      </c>
    </row>
    <row r="143" spans="1:6" ht="52.5" x14ac:dyDescent="0.3">
      <c r="A143" s="82" t="s">
        <v>503</v>
      </c>
      <c r="B143" s="80" t="s">
        <v>509</v>
      </c>
      <c r="C143" s="80" t="s">
        <v>483</v>
      </c>
      <c r="D143" s="83">
        <v>1679.38</v>
      </c>
      <c r="E143" s="82"/>
      <c r="F143" s="75" t="s">
        <v>1639</v>
      </c>
    </row>
    <row r="144" spans="1:6" ht="52.5" x14ac:dyDescent="0.3">
      <c r="A144" s="82" t="s">
        <v>503</v>
      </c>
      <c r="B144" s="80" t="s">
        <v>18</v>
      </c>
      <c r="C144" s="80" t="s">
        <v>483</v>
      </c>
      <c r="D144" s="83">
        <v>962.61</v>
      </c>
      <c r="E144" s="82" t="s">
        <v>426</v>
      </c>
      <c r="F144" s="75" t="s">
        <v>1639</v>
      </c>
    </row>
    <row r="145" spans="1:6" ht="52.5" x14ac:dyDescent="0.3">
      <c r="A145" s="82" t="s">
        <v>503</v>
      </c>
      <c r="B145" s="80" t="s">
        <v>38</v>
      </c>
      <c r="C145" s="80" t="s">
        <v>483</v>
      </c>
      <c r="D145" s="83">
        <v>1679.38</v>
      </c>
      <c r="E145" s="82"/>
      <c r="F145" s="75" t="s">
        <v>1639</v>
      </c>
    </row>
    <row r="146" spans="1:6" ht="52.5" x14ac:dyDescent="0.3">
      <c r="A146" s="82" t="s">
        <v>510</v>
      </c>
      <c r="B146" s="80" t="s">
        <v>227</v>
      </c>
      <c r="C146" s="80" t="s">
        <v>483</v>
      </c>
      <c r="D146" s="83">
        <v>718.81000000000006</v>
      </c>
      <c r="E146" s="82" t="s">
        <v>426</v>
      </c>
      <c r="F146" s="75" t="s">
        <v>1639</v>
      </c>
    </row>
    <row r="147" spans="1:6" ht="52.5" x14ac:dyDescent="0.3">
      <c r="A147" s="82" t="s">
        <v>510</v>
      </c>
      <c r="B147" s="80" t="s">
        <v>351</v>
      </c>
      <c r="C147" s="80" t="s">
        <v>483</v>
      </c>
      <c r="D147" s="83">
        <v>642.54</v>
      </c>
      <c r="E147" s="82" t="s">
        <v>426</v>
      </c>
      <c r="F147" s="75" t="s">
        <v>1639</v>
      </c>
    </row>
    <row r="148" spans="1:6" ht="52.5" x14ac:dyDescent="0.3">
      <c r="A148" s="82" t="s">
        <v>510</v>
      </c>
      <c r="B148" s="80" t="s">
        <v>179</v>
      </c>
      <c r="C148" s="80" t="s">
        <v>483</v>
      </c>
      <c r="D148" s="83">
        <v>642.54</v>
      </c>
      <c r="E148" s="82" t="s">
        <v>426</v>
      </c>
      <c r="F148" s="75" t="s">
        <v>1639</v>
      </c>
    </row>
    <row r="149" spans="1:6" ht="39.75" x14ac:dyDescent="0.3">
      <c r="A149" s="82" t="s">
        <v>511</v>
      </c>
      <c r="B149" s="80" t="s">
        <v>85</v>
      </c>
      <c r="C149" s="80" t="s">
        <v>512</v>
      </c>
      <c r="D149" s="83">
        <v>2179.85</v>
      </c>
      <c r="E149" s="82"/>
      <c r="F149" s="75" t="s">
        <v>1640</v>
      </c>
    </row>
    <row r="150" spans="1:6" ht="39.75" x14ac:dyDescent="0.3">
      <c r="A150" s="82" t="s">
        <v>511</v>
      </c>
      <c r="B150" s="80" t="s">
        <v>431</v>
      </c>
      <c r="C150" s="80" t="s">
        <v>512</v>
      </c>
      <c r="D150" s="83">
        <v>2591.84</v>
      </c>
      <c r="E150" s="82"/>
      <c r="F150" s="75" t="s">
        <v>1640</v>
      </c>
    </row>
    <row r="151" spans="1:6" ht="39.75" x14ac:dyDescent="0.3">
      <c r="A151" s="82" t="s">
        <v>511</v>
      </c>
      <c r="B151" s="80" t="s">
        <v>35</v>
      </c>
      <c r="C151" s="80" t="s">
        <v>512</v>
      </c>
      <c r="D151" s="83">
        <v>2531.85</v>
      </c>
      <c r="E151" s="82"/>
      <c r="F151" s="75" t="s">
        <v>1640</v>
      </c>
    </row>
    <row r="152" spans="1:6" ht="39.75" x14ac:dyDescent="0.3">
      <c r="A152" s="82" t="s">
        <v>511</v>
      </c>
      <c r="B152" s="80" t="s">
        <v>16</v>
      </c>
      <c r="C152" s="80" t="s">
        <v>512</v>
      </c>
      <c r="D152" s="83">
        <v>2531.85</v>
      </c>
      <c r="E152" s="82"/>
      <c r="F152" s="75" t="s">
        <v>1640</v>
      </c>
    </row>
    <row r="153" spans="1:6" ht="39.75" x14ac:dyDescent="0.3">
      <c r="A153" s="82" t="s">
        <v>511</v>
      </c>
      <c r="B153" s="80" t="s">
        <v>62</v>
      </c>
      <c r="C153" s="80" t="s">
        <v>512</v>
      </c>
      <c r="D153" s="83">
        <v>2553.17</v>
      </c>
      <c r="E153" s="82"/>
      <c r="F153" s="75" t="s">
        <v>1640</v>
      </c>
    </row>
    <row r="154" spans="1:6" ht="27" x14ac:dyDescent="0.3">
      <c r="A154" s="82" t="s">
        <v>505</v>
      </c>
      <c r="B154" s="80" t="s">
        <v>44</v>
      </c>
      <c r="C154" s="80" t="s">
        <v>513</v>
      </c>
      <c r="D154" s="83">
        <v>2221.7099999999996</v>
      </c>
      <c r="E154" s="82"/>
      <c r="F154" s="75" t="s">
        <v>1637</v>
      </c>
    </row>
    <row r="155" spans="1:6" ht="27" x14ac:dyDescent="0.3">
      <c r="A155" s="82" t="s">
        <v>2570</v>
      </c>
      <c r="B155" s="80" t="s">
        <v>514</v>
      </c>
      <c r="C155" s="80" t="s">
        <v>444</v>
      </c>
      <c r="D155" s="83">
        <v>323.58999999999992</v>
      </c>
      <c r="E155" s="82" t="s">
        <v>426</v>
      </c>
      <c r="F155" s="75" t="s">
        <v>1641</v>
      </c>
    </row>
    <row r="156" spans="1:6" ht="27" x14ac:dyDescent="0.3">
      <c r="A156" s="82" t="s">
        <v>2572</v>
      </c>
      <c r="B156" s="80" t="s">
        <v>24</v>
      </c>
      <c r="C156" s="80" t="s">
        <v>444</v>
      </c>
      <c r="D156" s="83">
        <v>3104.4</v>
      </c>
      <c r="E156" s="82"/>
      <c r="F156" s="75" t="s">
        <v>1642</v>
      </c>
    </row>
    <row r="157" spans="1:6" ht="52.5" x14ac:dyDescent="0.3">
      <c r="A157" s="82" t="s">
        <v>2571</v>
      </c>
      <c r="B157" s="80" t="s">
        <v>29</v>
      </c>
      <c r="C157" s="80" t="s">
        <v>444</v>
      </c>
      <c r="D157" s="83">
        <v>4101.78</v>
      </c>
      <c r="E157" s="82"/>
      <c r="F157" s="75" t="s">
        <v>1643</v>
      </c>
    </row>
    <row r="158" spans="1:6" ht="78" x14ac:dyDescent="0.3">
      <c r="A158" s="82" t="s">
        <v>2573</v>
      </c>
      <c r="B158" s="80" t="s">
        <v>217</v>
      </c>
      <c r="C158" s="80" t="s">
        <v>515</v>
      </c>
      <c r="D158" s="83">
        <v>4380.3899999999994</v>
      </c>
      <c r="E158" s="82"/>
      <c r="F158" s="75" t="s">
        <v>1644</v>
      </c>
    </row>
    <row r="159" spans="1:6" ht="78" x14ac:dyDescent="0.3">
      <c r="A159" s="82" t="s">
        <v>503</v>
      </c>
      <c r="B159" s="80" t="s">
        <v>9</v>
      </c>
      <c r="C159" s="80" t="s">
        <v>1645</v>
      </c>
      <c r="D159" s="83">
        <v>4620.03</v>
      </c>
      <c r="E159" s="82"/>
      <c r="F159" s="75" t="s">
        <v>1646</v>
      </c>
    </row>
    <row r="160" spans="1:6" ht="78" x14ac:dyDescent="0.3">
      <c r="A160" s="82" t="s">
        <v>503</v>
      </c>
      <c r="B160" s="80" t="s">
        <v>37</v>
      </c>
      <c r="C160" s="80" t="s">
        <v>1645</v>
      </c>
      <c r="D160" s="83">
        <v>3375.87</v>
      </c>
      <c r="E160" s="82"/>
      <c r="F160" s="75" t="s">
        <v>1646</v>
      </c>
    </row>
    <row r="161" spans="1:6" ht="78" x14ac:dyDescent="0.3">
      <c r="A161" s="82" t="s">
        <v>503</v>
      </c>
      <c r="B161" s="80" t="s">
        <v>72</v>
      </c>
      <c r="C161" s="80" t="s">
        <v>1645</v>
      </c>
      <c r="D161" s="83">
        <v>3358.2200000000003</v>
      </c>
      <c r="E161" s="82"/>
      <c r="F161" s="75" t="s">
        <v>1646</v>
      </c>
    </row>
    <row r="162" spans="1:6" ht="78" x14ac:dyDescent="0.3">
      <c r="A162" s="82" t="s">
        <v>503</v>
      </c>
      <c r="B162" s="80" t="s">
        <v>320</v>
      </c>
      <c r="C162" s="80" t="s">
        <v>1645</v>
      </c>
      <c r="D162" s="83">
        <v>2745.05</v>
      </c>
      <c r="E162" s="82"/>
      <c r="F162" s="75" t="s">
        <v>1646</v>
      </c>
    </row>
    <row r="163" spans="1:6" ht="78" x14ac:dyDescent="0.3">
      <c r="A163" s="82" t="s">
        <v>503</v>
      </c>
      <c r="B163" s="80" t="s">
        <v>516</v>
      </c>
      <c r="C163" s="80" t="s">
        <v>1645</v>
      </c>
      <c r="D163" s="83">
        <v>3010.42</v>
      </c>
      <c r="E163" s="82"/>
      <c r="F163" s="75" t="s">
        <v>1646</v>
      </c>
    </row>
    <row r="164" spans="1:6" ht="78" x14ac:dyDescent="0.3">
      <c r="A164" s="82" t="s">
        <v>503</v>
      </c>
      <c r="B164" s="80" t="s">
        <v>517</v>
      </c>
      <c r="C164" s="80" t="s">
        <v>1645</v>
      </c>
      <c r="D164" s="83">
        <v>2716.42</v>
      </c>
      <c r="E164" s="82"/>
      <c r="F164" s="75" t="s">
        <v>1646</v>
      </c>
    </row>
    <row r="165" spans="1:6" ht="27" x14ac:dyDescent="0.3">
      <c r="A165" s="82" t="s">
        <v>518</v>
      </c>
      <c r="B165" s="80" t="s">
        <v>253</v>
      </c>
      <c r="C165" s="80" t="s">
        <v>447</v>
      </c>
      <c r="D165" s="83">
        <v>9688.66</v>
      </c>
      <c r="E165" s="82"/>
      <c r="F165" s="75" t="s">
        <v>1647</v>
      </c>
    </row>
    <row r="166" spans="1:6" ht="27" x14ac:dyDescent="0.3">
      <c r="A166" s="82" t="s">
        <v>518</v>
      </c>
      <c r="B166" s="80" t="s">
        <v>347</v>
      </c>
      <c r="C166" s="80" t="s">
        <v>447</v>
      </c>
      <c r="D166" s="83">
        <v>9688.66</v>
      </c>
      <c r="E166" s="82"/>
      <c r="F166" s="75" t="s">
        <v>1647</v>
      </c>
    </row>
    <row r="167" spans="1:6" ht="39.75" x14ac:dyDescent="0.3">
      <c r="A167" s="82" t="s">
        <v>519</v>
      </c>
      <c r="B167" s="80" t="s">
        <v>520</v>
      </c>
      <c r="C167" s="80" t="s">
        <v>521</v>
      </c>
      <c r="D167" s="83">
        <v>266.05</v>
      </c>
      <c r="E167" s="82" t="s">
        <v>426</v>
      </c>
      <c r="F167" s="75" t="s">
        <v>1648</v>
      </c>
    </row>
    <row r="168" spans="1:6" ht="78" x14ac:dyDescent="0.3">
      <c r="A168" s="82" t="s">
        <v>522</v>
      </c>
      <c r="B168" s="80" t="s">
        <v>203</v>
      </c>
      <c r="C168" s="80" t="s">
        <v>523</v>
      </c>
      <c r="D168" s="83">
        <v>617.25</v>
      </c>
      <c r="E168" s="82" t="s">
        <v>426</v>
      </c>
      <c r="F168" s="75" t="s">
        <v>1649</v>
      </c>
    </row>
    <row r="169" spans="1:6" ht="15.75" x14ac:dyDescent="0.3">
      <c r="A169" s="82" t="s">
        <v>524</v>
      </c>
      <c r="B169" s="80" t="s">
        <v>32</v>
      </c>
      <c r="C169" s="80" t="s">
        <v>525</v>
      </c>
      <c r="D169" s="83">
        <v>590</v>
      </c>
      <c r="E169" s="82" t="s">
        <v>426</v>
      </c>
      <c r="F169" s="75" t="s">
        <v>1650</v>
      </c>
    </row>
    <row r="170" spans="1:6" ht="15.75" x14ac:dyDescent="0.3">
      <c r="A170" s="82" t="s">
        <v>524</v>
      </c>
      <c r="B170" s="80" t="s">
        <v>34</v>
      </c>
      <c r="C170" s="80" t="s">
        <v>525</v>
      </c>
      <c r="D170" s="83">
        <v>367.69</v>
      </c>
      <c r="E170" s="82" t="s">
        <v>426</v>
      </c>
      <c r="F170" s="75" t="s">
        <v>1650</v>
      </c>
    </row>
    <row r="171" spans="1:6" ht="15.75" x14ac:dyDescent="0.3">
      <c r="A171" s="82" t="s">
        <v>524</v>
      </c>
      <c r="B171" s="80" t="s">
        <v>526</v>
      </c>
      <c r="C171" s="80" t="s">
        <v>525</v>
      </c>
      <c r="D171" s="83">
        <v>367.69</v>
      </c>
      <c r="E171" s="82" t="s">
        <v>426</v>
      </c>
      <c r="F171" s="75" t="s">
        <v>1650</v>
      </c>
    </row>
    <row r="172" spans="1:6" ht="15.75" x14ac:dyDescent="0.3">
      <c r="A172" s="82" t="s">
        <v>524</v>
      </c>
      <c r="B172" s="80" t="s">
        <v>200</v>
      </c>
      <c r="C172" s="80" t="s">
        <v>525</v>
      </c>
      <c r="D172" s="83">
        <v>413.04</v>
      </c>
      <c r="E172" s="82" t="s">
        <v>426</v>
      </c>
      <c r="F172" s="75" t="s">
        <v>1650</v>
      </c>
    </row>
    <row r="173" spans="1:6" ht="15.75" x14ac:dyDescent="0.3">
      <c r="A173" s="82" t="s">
        <v>524</v>
      </c>
      <c r="B173" s="80" t="s">
        <v>38</v>
      </c>
      <c r="C173" s="80" t="s">
        <v>525</v>
      </c>
      <c r="D173" s="83">
        <v>367.69</v>
      </c>
      <c r="E173" s="82" t="s">
        <v>426</v>
      </c>
      <c r="F173" s="75" t="s">
        <v>1650</v>
      </c>
    </row>
    <row r="174" spans="1:6" ht="15.75" x14ac:dyDescent="0.3">
      <c r="A174" s="82" t="s">
        <v>524</v>
      </c>
      <c r="B174" s="80" t="s">
        <v>94</v>
      </c>
      <c r="C174" s="80" t="s">
        <v>525</v>
      </c>
      <c r="D174" s="83">
        <v>367.69</v>
      </c>
      <c r="E174" s="82" t="s">
        <v>426</v>
      </c>
      <c r="F174" s="75" t="s">
        <v>1650</v>
      </c>
    </row>
    <row r="175" spans="1:6" ht="52.5" x14ac:dyDescent="0.3">
      <c r="A175" s="82" t="s">
        <v>158</v>
      </c>
      <c r="B175" s="80" t="s">
        <v>441</v>
      </c>
      <c r="C175" s="80" t="s">
        <v>527</v>
      </c>
      <c r="D175" s="83">
        <v>398.62</v>
      </c>
      <c r="E175" s="82"/>
      <c r="F175" s="75" t="s">
        <v>1651</v>
      </c>
    </row>
    <row r="176" spans="1:6" ht="27" x14ac:dyDescent="0.3">
      <c r="A176" s="82" t="s">
        <v>528</v>
      </c>
      <c r="B176" s="80" t="s">
        <v>40</v>
      </c>
      <c r="C176" s="80" t="s">
        <v>440</v>
      </c>
      <c r="D176" s="83">
        <v>3159.66</v>
      </c>
      <c r="E176" s="82"/>
      <c r="F176" s="75" t="s">
        <v>1652</v>
      </c>
    </row>
    <row r="177" spans="1:6" ht="39.75" x14ac:dyDescent="0.3">
      <c r="A177" s="82" t="s">
        <v>529</v>
      </c>
      <c r="B177" s="80" t="s">
        <v>6</v>
      </c>
      <c r="C177" s="80" t="s">
        <v>530</v>
      </c>
      <c r="D177" s="83">
        <v>102.1</v>
      </c>
      <c r="E177" s="82" t="s">
        <v>426</v>
      </c>
      <c r="F177" s="75" t="s">
        <v>1653</v>
      </c>
    </row>
    <row r="178" spans="1:6" ht="65.25" x14ac:dyDescent="0.3">
      <c r="A178" s="82" t="s">
        <v>531</v>
      </c>
      <c r="B178" s="80" t="s">
        <v>58</v>
      </c>
      <c r="C178" s="80" t="s">
        <v>447</v>
      </c>
      <c r="D178" s="83">
        <v>169.4</v>
      </c>
      <c r="E178" s="82" t="s">
        <v>426</v>
      </c>
      <c r="F178" s="75" t="s">
        <v>1828</v>
      </c>
    </row>
    <row r="179" spans="1:6" ht="39.75" x14ac:dyDescent="0.3">
      <c r="A179" s="82" t="s">
        <v>532</v>
      </c>
      <c r="B179" s="80" t="s">
        <v>507</v>
      </c>
      <c r="C179" s="80" t="s">
        <v>521</v>
      </c>
      <c r="D179" s="83">
        <v>200.11</v>
      </c>
      <c r="E179" s="82" t="s">
        <v>426</v>
      </c>
      <c r="F179" s="75" t="s">
        <v>1648</v>
      </c>
    </row>
    <row r="180" spans="1:6" ht="39.75" x14ac:dyDescent="0.3">
      <c r="A180" s="82" t="s">
        <v>532</v>
      </c>
      <c r="B180" s="80" t="s">
        <v>24</v>
      </c>
      <c r="C180" s="80" t="s">
        <v>521</v>
      </c>
      <c r="D180" s="83">
        <v>200.11</v>
      </c>
      <c r="E180" s="82" t="s">
        <v>426</v>
      </c>
      <c r="F180" s="75" t="s">
        <v>1648</v>
      </c>
    </row>
    <row r="181" spans="1:6" ht="39.75" x14ac:dyDescent="0.3">
      <c r="A181" s="82" t="s">
        <v>164</v>
      </c>
      <c r="B181" s="80" t="s">
        <v>9</v>
      </c>
      <c r="C181" s="80" t="s">
        <v>440</v>
      </c>
      <c r="D181" s="83">
        <v>10478.400000000001</v>
      </c>
      <c r="E181" s="82"/>
      <c r="F181" s="75" t="s">
        <v>1654</v>
      </c>
    </row>
    <row r="182" spans="1:6" ht="39.75" x14ac:dyDescent="0.3">
      <c r="A182" s="82" t="s">
        <v>533</v>
      </c>
      <c r="B182" s="80" t="s">
        <v>6</v>
      </c>
      <c r="C182" s="80" t="s">
        <v>440</v>
      </c>
      <c r="D182" s="83">
        <v>4475.0200000000004</v>
      </c>
      <c r="E182" s="82"/>
      <c r="F182" s="75" t="s">
        <v>1654</v>
      </c>
    </row>
    <row r="183" spans="1:6" ht="39.75" x14ac:dyDescent="0.3">
      <c r="A183" s="82" t="s">
        <v>534</v>
      </c>
      <c r="B183" s="80" t="s">
        <v>12</v>
      </c>
      <c r="C183" s="80" t="s">
        <v>440</v>
      </c>
      <c r="D183" s="83">
        <v>4787.99</v>
      </c>
      <c r="E183" s="82"/>
      <c r="F183" s="75" t="s">
        <v>1654</v>
      </c>
    </row>
    <row r="184" spans="1:6" ht="39.75" x14ac:dyDescent="0.3">
      <c r="A184" s="82" t="s">
        <v>534</v>
      </c>
      <c r="B184" s="80" t="s">
        <v>16</v>
      </c>
      <c r="C184" s="80" t="s">
        <v>440</v>
      </c>
      <c r="D184" s="83">
        <v>4033.16</v>
      </c>
      <c r="E184" s="82"/>
      <c r="F184" s="75" t="s">
        <v>1654</v>
      </c>
    </row>
    <row r="185" spans="1:6" ht="65.25" x14ac:dyDescent="0.3">
      <c r="A185" s="82" t="s">
        <v>535</v>
      </c>
      <c r="B185" s="80" t="s">
        <v>75</v>
      </c>
      <c r="C185" s="80" t="s">
        <v>499</v>
      </c>
      <c r="D185" s="83">
        <v>11675.369999999999</v>
      </c>
      <c r="E185" s="82"/>
      <c r="F185" s="75" t="s">
        <v>1655</v>
      </c>
    </row>
    <row r="186" spans="1:6" ht="65.25" x14ac:dyDescent="0.3">
      <c r="A186" s="82" t="s">
        <v>536</v>
      </c>
      <c r="B186" s="80" t="s">
        <v>344</v>
      </c>
      <c r="C186" s="80" t="s">
        <v>428</v>
      </c>
      <c r="D186" s="83">
        <v>2835.38</v>
      </c>
      <c r="E186" s="82"/>
      <c r="F186" s="75" t="s">
        <v>1655</v>
      </c>
    </row>
    <row r="187" spans="1:6" ht="27" x14ac:dyDescent="0.3">
      <c r="A187" s="82" t="s">
        <v>537</v>
      </c>
      <c r="B187" s="80" t="s">
        <v>16</v>
      </c>
      <c r="C187" s="80" t="s">
        <v>538</v>
      </c>
      <c r="D187" s="83">
        <v>707.61</v>
      </c>
      <c r="E187" s="82"/>
      <c r="F187" s="75" t="s">
        <v>1656</v>
      </c>
    </row>
    <row r="188" spans="1:6" ht="27" x14ac:dyDescent="0.3">
      <c r="A188" s="82" t="s">
        <v>537</v>
      </c>
      <c r="B188" s="80" t="s">
        <v>103</v>
      </c>
      <c r="C188" s="80" t="s">
        <v>538</v>
      </c>
      <c r="D188" s="83">
        <v>2820.4</v>
      </c>
      <c r="E188" s="82"/>
      <c r="F188" s="75" t="s">
        <v>1656</v>
      </c>
    </row>
    <row r="189" spans="1:6" ht="39.75" x14ac:dyDescent="0.3">
      <c r="A189" s="82" t="s">
        <v>534</v>
      </c>
      <c r="B189" s="80" t="s">
        <v>40</v>
      </c>
      <c r="C189" s="80" t="s">
        <v>530</v>
      </c>
      <c r="D189" s="83">
        <v>153.13999999999999</v>
      </c>
      <c r="E189" s="82" t="s">
        <v>426</v>
      </c>
      <c r="F189" s="75" t="s">
        <v>1653</v>
      </c>
    </row>
    <row r="190" spans="1:6" ht="52.5" x14ac:dyDescent="0.3">
      <c r="A190" s="82" t="s">
        <v>539</v>
      </c>
      <c r="B190" s="80" t="s">
        <v>540</v>
      </c>
      <c r="C190" s="80" t="s">
        <v>460</v>
      </c>
      <c r="D190" s="83">
        <v>278.66000000000003</v>
      </c>
      <c r="E190" s="82" t="s">
        <v>426</v>
      </c>
      <c r="F190" s="75" t="s">
        <v>1657</v>
      </c>
    </row>
    <row r="191" spans="1:6" ht="65.25" x14ac:dyDescent="0.3">
      <c r="A191" s="82" t="s">
        <v>519</v>
      </c>
      <c r="B191" s="80" t="s">
        <v>541</v>
      </c>
      <c r="C191" s="80" t="s">
        <v>542</v>
      </c>
      <c r="D191" s="83">
        <v>2316.42</v>
      </c>
      <c r="E191" s="82" t="s">
        <v>426</v>
      </c>
      <c r="F191" s="75" t="s">
        <v>1658</v>
      </c>
    </row>
    <row r="192" spans="1:6" ht="39.75" x14ac:dyDescent="0.3">
      <c r="A192" s="82" t="s">
        <v>543</v>
      </c>
      <c r="B192" s="80" t="s">
        <v>305</v>
      </c>
      <c r="C192" s="80" t="s">
        <v>481</v>
      </c>
      <c r="D192" s="83">
        <v>2280.23</v>
      </c>
      <c r="E192" s="82" t="s">
        <v>426</v>
      </c>
      <c r="F192" s="75" t="s">
        <v>1659</v>
      </c>
    </row>
    <row r="193" spans="1:6" ht="39.75" x14ac:dyDescent="0.3">
      <c r="A193" s="82" t="s">
        <v>543</v>
      </c>
      <c r="B193" s="80" t="s">
        <v>18</v>
      </c>
      <c r="C193" s="80" t="s">
        <v>481</v>
      </c>
      <c r="D193" s="83">
        <v>1992.23</v>
      </c>
      <c r="E193" s="82" t="s">
        <v>426</v>
      </c>
      <c r="F193" s="75" t="s">
        <v>1659</v>
      </c>
    </row>
    <row r="194" spans="1:6" ht="39.75" x14ac:dyDescent="0.3">
      <c r="A194" s="82" t="s">
        <v>543</v>
      </c>
      <c r="B194" s="80" t="s">
        <v>544</v>
      </c>
      <c r="C194" s="80" t="s">
        <v>481</v>
      </c>
      <c r="D194" s="83">
        <v>2280.23</v>
      </c>
      <c r="E194" s="82" t="s">
        <v>426</v>
      </c>
      <c r="F194" s="75" t="s">
        <v>1659</v>
      </c>
    </row>
    <row r="195" spans="1:6" ht="39.75" x14ac:dyDescent="0.3">
      <c r="A195" s="82" t="s">
        <v>543</v>
      </c>
      <c r="B195" s="80" t="s">
        <v>199</v>
      </c>
      <c r="C195" s="80" t="s">
        <v>481</v>
      </c>
      <c r="D195" s="83">
        <v>2280.23</v>
      </c>
      <c r="E195" s="82" t="s">
        <v>426</v>
      </c>
      <c r="F195" s="75" t="s">
        <v>1659</v>
      </c>
    </row>
    <row r="196" spans="1:6" ht="39.75" x14ac:dyDescent="0.3">
      <c r="A196" s="82" t="s">
        <v>543</v>
      </c>
      <c r="B196" s="80" t="s">
        <v>379</v>
      </c>
      <c r="C196" s="80" t="s">
        <v>481</v>
      </c>
      <c r="D196" s="83">
        <v>2280.23</v>
      </c>
      <c r="E196" s="82" t="s">
        <v>426</v>
      </c>
      <c r="F196" s="75" t="s">
        <v>1659</v>
      </c>
    </row>
    <row r="197" spans="1:6" ht="39.75" x14ac:dyDescent="0.3">
      <c r="A197" s="82" t="s">
        <v>545</v>
      </c>
      <c r="B197" s="80" t="s">
        <v>24</v>
      </c>
      <c r="C197" s="80" t="s">
        <v>440</v>
      </c>
      <c r="D197" s="83">
        <v>4528.32</v>
      </c>
      <c r="E197" s="82"/>
      <c r="F197" s="75" t="s">
        <v>1654</v>
      </c>
    </row>
    <row r="198" spans="1:6" ht="27" x14ac:dyDescent="0.3">
      <c r="A198" s="82" t="s">
        <v>546</v>
      </c>
      <c r="B198" s="81" t="s">
        <v>431</v>
      </c>
      <c r="C198" s="80" t="s">
        <v>444</v>
      </c>
      <c r="D198" s="83">
        <v>513.48</v>
      </c>
      <c r="E198" s="82" t="s">
        <v>426</v>
      </c>
      <c r="F198" s="75" t="s">
        <v>1660</v>
      </c>
    </row>
    <row r="199" spans="1:6" ht="39.75" x14ac:dyDescent="0.3">
      <c r="A199" s="82" t="s">
        <v>547</v>
      </c>
      <c r="B199" s="80" t="s">
        <v>40</v>
      </c>
      <c r="C199" s="80" t="s">
        <v>444</v>
      </c>
      <c r="D199" s="83">
        <v>6815.17</v>
      </c>
      <c r="E199" s="82"/>
      <c r="F199" s="75" t="s">
        <v>1661</v>
      </c>
    </row>
    <row r="200" spans="1:6" ht="39.75" x14ac:dyDescent="0.3">
      <c r="A200" s="82" t="s">
        <v>547</v>
      </c>
      <c r="B200" s="80" t="s">
        <v>441</v>
      </c>
      <c r="C200" s="80" t="s">
        <v>444</v>
      </c>
      <c r="D200" s="83">
        <v>5772.36</v>
      </c>
      <c r="E200" s="82"/>
      <c r="F200" s="75" t="s">
        <v>1661</v>
      </c>
    </row>
    <row r="201" spans="1:6" ht="39.75" x14ac:dyDescent="0.3">
      <c r="A201" s="82" t="s">
        <v>531</v>
      </c>
      <c r="B201" s="80" t="s">
        <v>60</v>
      </c>
      <c r="C201" s="80" t="s">
        <v>444</v>
      </c>
      <c r="D201" s="83">
        <v>4278.57</v>
      </c>
      <c r="E201" s="82"/>
      <c r="F201" s="75" t="s">
        <v>1661</v>
      </c>
    </row>
    <row r="202" spans="1:6" ht="39.75" x14ac:dyDescent="0.3">
      <c r="A202" s="82" t="s">
        <v>531</v>
      </c>
      <c r="B202" s="80" t="s">
        <v>548</v>
      </c>
      <c r="C202" s="80" t="s">
        <v>444</v>
      </c>
      <c r="D202" s="83">
        <v>4295.68</v>
      </c>
      <c r="E202" s="82"/>
      <c r="F202" s="75" t="s">
        <v>1661</v>
      </c>
    </row>
    <row r="203" spans="1:6" ht="39.75" x14ac:dyDescent="0.3">
      <c r="A203" s="82" t="s">
        <v>531</v>
      </c>
      <c r="B203" s="80" t="s">
        <v>12</v>
      </c>
      <c r="C203" s="80" t="s">
        <v>444</v>
      </c>
      <c r="D203" s="83">
        <v>2413.1799999999998</v>
      </c>
      <c r="E203" s="82"/>
      <c r="F203" s="75" t="s">
        <v>1661</v>
      </c>
    </row>
    <row r="204" spans="1:6" ht="39.75" x14ac:dyDescent="0.3">
      <c r="A204" s="82" t="s">
        <v>531</v>
      </c>
      <c r="B204" s="80" t="s">
        <v>16</v>
      </c>
      <c r="C204" s="80" t="s">
        <v>444</v>
      </c>
      <c r="D204" s="83">
        <v>1321.35</v>
      </c>
      <c r="E204" s="82"/>
      <c r="F204" s="75" t="s">
        <v>1661</v>
      </c>
    </row>
    <row r="205" spans="1:6" ht="39.75" x14ac:dyDescent="0.3">
      <c r="A205" s="82" t="s">
        <v>531</v>
      </c>
      <c r="B205" s="80" t="s">
        <v>61</v>
      </c>
      <c r="C205" s="80" t="s">
        <v>444</v>
      </c>
      <c r="D205" s="83">
        <v>4226.57</v>
      </c>
      <c r="E205" s="82"/>
      <c r="F205" s="75" t="s">
        <v>1661</v>
      </c>
    </row>
    <row r="206" spans="1:6" ht="39.75" x14ac:dyDescent="0.3">
      <c r="A206" s="82" t="s">
        <v>531</v>
      </c>
      <c r="B206" s="80" t="s">
        <v>540</v>
      </c>
      <c r="C206" s="80" t="s">
        <v>444</v>
      </c>
      <c r="D206" s="83">
        <v>4707.18</v>
      </c>
      <c r="E206" s="82"/>
      <c r="F206" s="75" t="s">
        <v>1661</v>
      </c>
    </row>
    <row r="207" spans="1:6" ht="39.75" x14ac:dyDescent="0.3">
      <c r="A207" s="82" t="s">
        <v>531</v>
      </c>
      <c r="B207" s="80" t="s">
        <v>62</v>
      </c>
      <c r="C207" s="80" t="s">
        <v>444</v>
      </c>
      <c r="D207" s="83">
        <v>4674.68</v>
      </c>
      <c r="E207" s="82"/>
      <c r="F207" s="75" t="s">
        <v>1661</v>
      </c>
    </row>
    <row r="208" spans="1:6" ht="65.25" x14ac:dyDescent="0.3">
      <c r="A208" s="82" t="s">
        <v>549</v>
      </c>
      <c r="B208" s="80" t="s">
        <v>55</v>
      </c>
      <c r="C208" s="80" t="s">
        <v>447</v>
      </c>
      <c r="D208" s="83">
        <v>9687.5</v>
      </c>
      <c r="E208" s="82"/>
      <c r="F208" s="75" t="s">
        <v>1662</v>
      </c>
    </row>
    <row r="209" spans="1:6" ht="65.25" x14ac:dyDescent="0.3">
      <c r="A209" s="82" t="s">
        <v>549</v>
      </c>
      <c r="B209" s="80" t="s">
        <v>102</v>
      </c>
      <c r="C209" s="80" t="s">
        <v>447</v>
      </c>
      <c r="D209" s="83">
        <v>9899.42</v>
      </c>
      <c r="E209" s="82"/>
      <c r="F209" s="75" t="s">
        <v>1662</v>
      </c>
    </row>
    <row r="210" spans="1:6" ht="65.25" x14ac:dyDescent="0.3">
      <c r="A210" s="82" t="s">
        <v>535</v>
      </c>
      <c r="B210" s="80" t="s">
        <v>75</v>
      </c>
      <c r="C210" s="80" t="s">
        <v>335</v>
      </c>
      <c r="D210" s="83">
        <v>5656.33</v>
      </c>
      <c r="E210" s="82"/>
      <c r="F210" s="75" t="s">
        <v>1662</v>
      </c>
    </row>
    <row r="211" spans="1:6" ht="39.75" x14ac:dyDescent="0.3">
      <c r="A211" s="82" t="s">
        <v>550</v>
      </c>
      <c r="B211" s="80" t="s">
        <v>56</v>
      </c>
      <c r="C211" s="80" t="s">
        <v>502</v>
      </c>
      <c r="D211" s="83">
        <v>303.92</v>
      </c>
      <c r="E211" s="82" t="s">
        <v>426</v>
      </c>
      <c r="F211" s="75" t="s">
        <v>1663</v>
      </c>
    </row>
    <row r="212" spans="1:6" ht="65.25" x14ac:dyDescent="0.3">
      <c r="A212" s="82" t="s">
        <v>2574</v>
      </c>
      <c r="B212" s="80" t="s">
        <v>227</v>
      </c>
      <c r="C212" s="80" t="s">
        <v>445</v>
      </c>
      <c r="D212" s="83">
        <v>7346.5300000000007</v>
      </c>
      <c r="E212" s="82"/>
      <c r="F212" s="75" t="s">
        <v>1664</v>
      </c>
    </row>
    <row r="213" spans="1:6" ht="65.25" x14ac:dyDescent="0.3">
      <c r="A213" s="82" t="s">
        <v>2574</v>
      </c>
      <c r="B213" s="80" t="s">
        <v>12</v>
      </c>
      <c r="C213" s="80" t="s">
        <v>445</v>
      </c>
      <c r="D213" s="83">
        <v>5519.25</v>
      </c>
      <c r="E213" s="82"/>
      <c r="F213" s="75" t="s">
        <v>1664</v>
      </c>
    </row>
    <row r="214" spans="1:6" ht="27" x14ac:dyDescent="0.3">
      <c r="A214" s="82" t="s">
        <v>214</v>
      </c>
      <c r="B214" s="80" t="s">
        <v>116</v>
      </c>
      <c r="C214" s="80" t="s">
        <v>551</v>
      </c>
      <c r="D214" s="83">
        <v>1095.75</v>
      </c>
      <c r="E214" s="82" t="s">
        <v>426</v>
      </c>
      <c r="F214" s="75" t="s">
        <v>1665</v>
      </c>
    </row>
    <row r="215" spans="1:6" ht="52.5" x14ac:dyDescent="0.3">
      <c r="A215" s="82" t="s">
        <v>552</v>
      </c>
      <c r="B215" s="80" t="s">
        <v>509</v>
      </c>
      <c r="C215" s="80" t="s">
        <v>430</v>
      </c>
      <c r="D215" s="83">
        <v>1139.45</v>
      </c>
      <c r="E215" s="82" t="s">
        <v>426</v>
      </c>
      <c r="F215" s="75" t="s">
        <v>1666</v>
      </c>
    </row>
    <row r="216" spans="1:6" ht="52.5" x14ac:dyDescent="0.3">
      <c r="A216" s="82" t="s">
        <v>552</v>
      </c>
      <c r="B216" s="80" t="s">
        <v>18</v>
      </c>
      <c r="C216" s="80" t="s">
        <v>430</v>
      </c>
      <c r="D216" s="83">
        <v>1139.45</v>
      </c>
      <c r="E216" s="82" t="s">
        <v>426</v>
      </c>
      <c r="F216" s="75" t="s">
        <v>1666</v>
      </c>
    </row>
    <row r="217" spans="1:6" ht="65.25" x14ac:dyDescent="0.3">
      <c r="A217" s="82" t="s">
        <v>2575</v>
      </c>
      <c r="B217" s="80" t="s">
        <v>44</v>
      </c>
      <c r="C217" s="80" t="s">
        <v>553</v>
      </c>
      <c r="D217" s="83">
        <v>5237.5599999999995</v>
      </c>
      <c r="E217" s="82"/>
      <c r="F217" s="75" t="s">
        <v>1667</v>
      </c>
    </row>
    <row r="218" spans="1:6" ht="52.5" x14ac:dyDescent="0.3">
      <c r="A218" s="82" t="s">
        <v>2575</v>
      </c>
      <c r="B218" s="80" t="s">
        <v>44</v>
      </c>
      <c r="C218" s="80" t="s">
        <v>554</v>
      </c>
      <c r="D218" s="83">
        <v>3152.19</v>
      </c>
      <c r="E218" s="82"/>
      <c r="F218" s="75" t="s">
        <v>1668</v>
      </c>
    </row>
    <row r="219" spans="1:6" ht="39.75" x14ac:dyDescent="0.3">
      <c r="A219" s="82" t="s">
        <v>2576</v>
      </c>
      <c r="B219" s="80" t="s">
        <v>9</v>
      </c>
      <c r="C219" s="80" t="s">
        <v>555</v>
      </c>
      <c r="D219" s="83">
        <v>1176.04</v>
      </c>
      <c r="E219" s="82"/>
      <c r="F219" s="75" t="s">
        <v>1669</v>
      </c>
    </row>
    <row r="220" spans="1:6" ht="39.75" x14ac:dyDescent="0.3">
      <c r="A220" s="82" t="s">
        <v>2577</v>
      </c>
      <c r="B220" s="80" t="s">
        <v>507</v>
      </c>
      <c r="C220" s="80" t="s">
        <v>555</v>
      </c>
      <c r="D220" s="83">
        <v>194.65</v>
      </c>
      <c r="E220" s="82" t="s">
        <v>426</v>
      </c>
      <c r="F220" s="75" t="s">
        <v>1669</v>
      </c>
    </row>
    <row r="221" spans="1:6" ht="39.75" x14ac:dyDescent="0.3">
      <c r="A221" s="82" t="s">
        <v>2577</v>
      </c>
      <c r="B221" s="80" t="s">
        <v>213</v>
      </c>
      <c r="C221" s="80" t="s">
        <v>555</v>
      </c>
      <c r="D221" s="83">
        <v>194.65</v>
      </c>
      <c r="E221" s="82" t="s">
        <v>426</v>
      </c>
      <c r="F221" s="75" t="s">
        <v>1669</v>
      </c>
    </row>
    <row r="222" spans="1:6" ht="78" x14ac:dyDescent="0.3">
      <c r="A222" s="82" t="s">
        <v>2461</v>
      </c>
      <c r="B222" s="80" t="s">
        <v>58</v>
      </c>
      <c r="C222" s="80" t="s">
        <v>421</v>
      </c>
      <c r="D222" s="83">
        <v>4616.33</v>
      </c>
      <c r="E222" s="82"/>
      <c r="F222" s="75" t="s">
        <v>1670</v>
      </c>
    </row>
    <row r="223" spans="1:6" ht="78" x14ac:dyDescent="0.3">
      <c r="A223" s="82" t="s">
        <v>2578</v>
      </c>
      <c r="B223" s="80" t="s">
        <v>191</v>
      </c>
      <c r="C223" s="80" t="s">
        <v>421</v>
      </c>
      <c r="D223" s="83">
        <v>3673.86</v>
      </c>
      <c r="E223" s="82"/>
      <c r="F223" s="75" t="s">
        <v>1670</v>
      </c>
    </row>
    <row r="224" spans="1:6" ht="27" x14ac:dyDescent="0.3">
      <c r="A224" s="82" t="s">
        <v>225</v>
      </c>
      <c r="B224" s="80" t="s">
        <v>35</v>
      </c>
      <c r="C224" s="80" t="s">
        <v>556</v>
      </c>
      <c r="D224" s="83">
        <v>4037.4299999999994</v>
      </c>
      <c r="E224" s="82"/>
      <c r="F224" s="75" t="s">
        <v>1671</v>
      </c>
    </row>
    <row r="225" spans="1:6" ht="27" x14ac:dyDescent="0.3">
      <c r="A225" s="82" t="s">
        <v>557</v>
      </c>
      <c r="B225" s="80" t="s">
        <v>44</v>
      </c>
      <c r="C225" s="80" t="s">
        <v>470</v>
      </c>
      <c r="D225" s="83">
        <v>736</v>
      </c>
      <c r="E225" s="82"/>
      <c r="F225" s="75" t="s">
        <v>1637</v>
      </c>
    </row>
    <row r="226" spans="1:6" ht="90.75" x14ac:dyDescent="0.3">
      <c r="A226" s="82" t="s">
        <v>412</v>
      </c>
      <c r="B226" s="80" t="s">
        <v>29</v>
      </c>
      <c r="C226" s="80" t="s">
        <v>497</v>
      </c>
      <c r="D226" s="83">
        <v>4053.56</v>
      </c>
      <c r="E226" s="82"/>
      <c r="F226" s="75" t="s">
        <v>1672</v>
      </c>
    </row>
    <row r="227" spans="1:6" ht="129" x14ac:dyDescent="0.3">
      <c r="A227" s="82" t="s">
        <v>558</v>
      </c>
      <c r="B227" s="80" t="s">
        <v>26</v>
      </c>
      <c r="C227" s="80" t="s">
        <v>428</v>
      </c>
      <c r="D227" s="83">
        <v>5639.15</v>
      </c>
      <c r="E227" s="82"/>
      <c r="F227" s="75" t="s">
        <v>1673</v>
      </c>
    </row>
    <row r="228" spans="1:6" ht="129" x14ac:dyDescent="0.3">
      <c r="A228" s="82" t="s">
        <v>558</v>
      </c>
      <c r="B228" s="80" t="s">
        <v>147</v>
      </c>
      <c r="C228" s="80" t="s">
        <v>428</v>
      </c>
      <c r="D228" s="83">
        <v>5591.27</v>
      </c>
      <c r="E228" s="82"/>
      <c r="F228" s="75" t="s">
        <v>1673</v>
      </c>
    </row>
    <row r="229" spans="1:6" ht="129" x14ac:dyDescent="0.3">
      <c r="A229" s="82" t="s">
        <v>558</v>
      </c>
      <c r="B229" s="80" t="s">
        <v>36</v>
      </c>
      <c r="C229" s="80" t="s">
        <v>428</v>
      </c>
      <c r="D229" s="83">
        <v>5591.27</v>
      </c>
      <c r="E229" s="82"/>
      <c r="F229" s="75" t="s">
        <v>1673</v>
      </c>
    </row>
    <row r="230" spans="1:6" ht="129" x14ac:dyDescent="0.3">
      <c r="A230" s="82" t="s">
        <v>558</v>
      </c>
      <c r="B230" s="80" t="s">
        <v>156</v>
      </c>
      <c r="C230" s="80" t="s">
        <v>428</v>
      </c>
      <c r="D230" s="83">
        <v>5591.27</v>
      </c>
      <c r="E230" s="82"/>
      <c r="F230" s="75" t="s">
        <v>1673</v>
      </c>
    </row>
    <row r="231" spans="1:6" ht="129" x14ac:dyDescent="0.3">
      <c r="A231" s="82" t="s">
        <v>558</v>
      </c>
      <c r="B231" s="80" t="s">
        <v>86</v>
      </c>
      <c r="C231" s="80" t="s">
        <v>428</v>
      </c>
      <c r="D231" s="83">
        <v>5591.27</v>
      </c>
      <c r="E231" s="82"/>
      <c r="F231" s="75" t="s">
        <v>1673</v>
      </c>
    </row>
    <row r="232" spans="1:6" ht="52.5" x14ac:dyDescent="0.3">
      <c r="A232" s="82" t="s">
        <v>214</v>
      </c>
      <c r="B232" s="80" t="s">
        <v>42</v>
      </c>
      <c r="C232" s="80" t="s">
        <v>445</v>
      </c>
      <c r="D232" s="83">
        <v>6213.16</v>
      </c>
      <c r="E232" s="82"/>
      <c r="F232" s="75" t="s">
        <v>1674</v>
      </c>
    </row>
    <row r="233" spans="1:6" ht="52.5" x14ac:dyDescent="0.3">
      <c r="A233" s="82" t="s">
        <v>214</v>
      </c>
      <c r="B233" s="80" t="s">
        <v>37</v>
      </c>
      <c r="C233" s="80" t="s">
        <v>445</v>
      </c>
      <c r="D233" s="83">
        <v>6433.7199999999993</v>
      </c>
      <c r="E233" s="82"/>
      <c r="F233" s="75" t="s">
        <v>1674</v>
      </c>
    </row>
    <row r="234" spans="1:6" ht="65.25" x14ac:dyDescent="0.3">
      <c r="A234" s="82" t="s">
        <v>559</v>
      </c>
      <c r="B234" s="80" t="s">
        <v>53</v>
      </c>
      <c r="C234" s="80" t="s">
        <v>466</v>
      </c>
      <c r="D234" s="83">
        <v>2689.8900000000003</v>
      </c>
      <c r="E234" s="82" t="s">
        <v>426</v>
      </c>
      <c r="F234" s="75" t="s">
        <v>2632</v>
      </c>
    </row>
    <row r="235" spans="1:6" ht="65.25" x14ac:dyDescent="0.3">
      <c r="A235" s="82" t="s">
        <v>559</v>
      </c>
      <c r="B235" s="80" t="s">
        <v>22</v>
      </c>
      <c r="C235" s="80" t="s">
        <v>466</v>
      </c>
      <c r="D235" s="83">
        <v>1488.63</v>
      </c>
      <c r="E235" s="82" t="s">
        <v>426</v>
      </c>
      <c r="F235" s="75" t="s">
        <v>2632</v>
      </c>
    </row>
    <row r="236" spans="1:6" ht="65.25" x14ac:dyDescent="0.3">
      <c r="A236" s="82" t="s">
        <v>195</v>
      </c>
      <c r="B236" s="80" t="s">
        <v>187</v>
      </c>
      <c r="C236" s="80" t="s">
        <v>466</v>
      </c>
      <c r="D236" s="83">
        <v>1576.5500000000002</v>
      </c>
      <c r="E236" s="82" t="s">
        <v>426</v>
      </c>
      <c r="F236" s="75" t="s">
        <v>2632</v>
      </c>
    </row>
    <row r="237" spans="1:6" ht="52.5" x14ac:dyDescent="0.3">
      <c r="A237" s="82" t="s">
        <v>560</v>
      </c>
      <c r="B237" s="80" t="s">
        <v>561</v>
      </c>
      <c r="C237" s="80" t="s">
        <v>562</v>
      </c>
      <c r="D237" s="83">
        <v>553.13</v>
      </c>
      <c r="E237" s="82" t="s">
        <v>426</v>
      </c>
      <c r="F237" s="75" t="s">
        <v>1675</v>
      </c>
    </row>
    <row r="238" spans="1:6" ht="52.5" x14ac:dyDescent="0.3">
      <c r="A238" s="82" t="s">
        <v>210</v>
      </c>
      <c r="B238" s="80" t="s">
        <v>122</v>
      </c>
      <c r="C238" s="80" t="s">
        <v>563</v>
      </c>
      <c r="D238" s="83">
        <v>477.31</v>
      </c>
      <c r="E238" s="82" t="s">
        <v>426</v>
      </c>
      <c r="F238" s="75" t="s">
        <v>2633</v>
      </c>
    </row>
    <row r="239" spans="1:6" ht="52.5" x14ac:dyDescent="0.3">
      <c r="A239" s="82" t="s">
        <v>564</v>
      </c>
      <c r="B239" s="80" t="s">
        <v>42</v>
      </c>
      <c r="C239" s="80" t="s">
        <v>445</v>
      </c>
      <c r="D239" s="83">
        <v>1739.22</v>
      </c>
      <c r="E239" s="82"/>
      <c r="F239" s="75" t="s">
        <v>1676</v>
      </c>
    </row>
    <row r="240" spans="1:6" ht="27" x14ac:dyDescent="0.3">
      <c r="A240" s="82" t="s">
        <v>212</v>
      </c>
      <c r="B240" s="80" t="s">
        <v>565</v>
      </c>
      <c r="C240" s="80" t="s">
        <v>446</v>
      </c>
      <c r="D240" s="83">
        <v>3685.13</v>
      </c>
      <c r="E240" s="82"/>
      <c r="F240" s="75" t="s">
        <v>1677</v>
      </c>
    </row>
    <row r="241" spans="1:6" ht="27" x14ac:dyDescent="0.3">
      <c r="A241" s="82" t="s">
        <v>212</v>
      </c>
      <c r="B241" s="80" t="s">
        <v>71</v>
      </c>
      <c r="C241" s="80" t="s">
        <v>446</v>
      </c>
      <c r="D241" s="83">
        <v>3685.13</v>
      </c>
      <c r="E241" s="82"/>
      <c r="F241" s="75" t="s">
        <v>1677</v>
      </c>
    </row>
    <row r="242" spans="1:6" ht="27" x14ac:dyDescent="0.3">
      <c r="A242" s="82" t="s">
        <v>212</v>
      </c>
      <c r="B242" s="80" t="s">
        <v>544</v>
      </c>
      <c r="C242" s="80" t="s">
        <v>446</v>
      </c>
      <c r="D242" s="83">
        <v>3685.13</v>
      </c>
      <c r="E242" s="82"/>
      <c r="F242" s="75" t="s">
        <v>1677</v>
      </c>
    </row>
    <row r="243" spans="1:6" ht="78" x14ac:dyDescent="0.3">
      <c r="A243" s="82" t="s">
        <v>2579</v>
      </c>
      <c r="B243" s="80" t="s">
        <v>16</v>
      </c>
      <c r="C243" s="80" t="s">
        <v>566</v>
      </c>
      <c r="D243" s="83">
        <v>437.37</v>
      </c>
      <c r="E243" s="82" t="s">
        <v>426</v>
      </c>
      <c r="F243" s="75" t="s">
        <v>1678</v>
      </c>
    </row>
    <row r="244" spans="1:6" ht="65.25" x14ac:dyDescent="0.3">
      <c r="A244" s="82" t="s">
        <v>215</v>
      </c>
      <c r="B244" s="80" t="s">
        <v>6</v>
      </c>
      <c r="C244" s="80" t="s">
        <v>446</v>
      </c>
      <c r="D244" s="83">
        <v>284.94</v>
      </c>
      <c r="E244" s="82" t="s">
        <v>426</v>
      </c>
      <c r="F244" s="75" t="s">
        <v>1679</v>
      </c>
    </row>
    <row r="245" spans="1:6" ht="65.25" x14ac:dyDescent="0.3">
      <c r="A245" s="82" t="s">
        <v>215</v>
      </c>
      <c r="B245" s="80" t="s">
        <v>32</v>
      </c>
      <c r="C245" s="80" t="s">
        <v>446</v>
      </c>
      <c r="D245" s="83">
        <v>345.52</v>
      </c>
      <c r="E245" s="82" t="s">
        <v>426</v>
      </c>
      <c r="F245" s="75" t="s">
        <v>1679</v>
      </c>
    </row>
    <row r="246" spans="1:6" ht="27" x14ac:dyDescent="0.3">
      <c r="A246" s="82" t="s">
        <v>567</v>
      </c>
      <c r="B246" s="80" t="s">
        <v>29</v>
      </c>
      <c r="C246" s="80" t="s">
        <v>421</v>
      </c>
      <c r="D246" s="83">
        <v>5490.17</v>
      </c>
      <c r="E246" s="82"/>
      <c r="F246" s="75" t="s">
        <v>1680</v>
      </c>
    </row>
    <row r="247" spans="1:6" ht="52.5" x14ac:dyDescent="0.3">
      <c r="A247" s="82" t="s">
        <v>568</v>
      </c>
      <c r="B247" s="80" t="s">
        <v>12</v>
      </c>
      <c r="C247" s="80" t="s">
        <v>421</v>
      </c>
      <c r="D247" s="83">
        <v>2575.11</v>
      </c>
      <c r="E247" s="82"/>
      <c r="F247" s="75" t="s">
        <v>1681</v>
      </c>
    </row>
    <row r="248" spans="1:6" ht="39.75" x14ac:dyDescent="0.3">
      <c r="A248" s="82" t="s">
        <v>569</v>
      </c>
      <c r="B248" s="80" t="s">
        <v>441</v>
      </c>
      <c r="C248" s="80" t="s">
        <v>555</v>
      </c>
      <c r="D248" s="83">
        <v>241.94</v>
      </c>
      <c r="E248" s="82" t="s">
        <v>426</v>
      </c>
      <c r="F248" s="75" t="s">
        <v>1682</v>
      </c>
    </row>
    <row r="249" spans="1:6" ht="27" x14ac:dyDescent="0.3">
      <c r="A249" s="82" t="s">
        <v>230</v>
      </c>
      <c r="B249" s="80" t="s">
        <v>42</v>
      </c>
      <c r="C249" s="80" t="s">
        <v>556</v>
      </c>
      <c r="D249" s="83">
        <v>2285.19</v>
      </c>
      <c r="E249" s="82"/>
      <c r="F249" s="75" t="s">
        <v>1671</v>
      </c>
    </row>
    <row r="250" spans="1:6" ht="27" x14ac:dyDescent="0.3">
      <c r="A250" s="82" t="s">
        <v>570</v>
      </c>
      <c r="B250" s="80" t="s">
        <v>71</v>
      </c>
      <c r="C250" s="80" t="s">
        <v>556</v>
      </c>
      <c r="D250" s="83">
        <v>730.00000000000023</v>
      </c>
      <c r="E250" s="82"/>
      <c r="F250" s="75" t="s">
        <v>1671</v>
      </c>
    </row>
    <row r="251" spans="1:6" ht="39.75" x14ac:dyDescent="0.3">
      <c r="A251" s="82" t="s">
        <v>571</v>
      </c>
      <c r="B251" s="80" t="s">
        <v>44</v>
      </c>
      <c r="C251" s="80" t="s">
        <v>572</v>
      </c>
      <c r="D251" s="83">
        <v>4875.8099999999995</v>
      </c>
      <c r="E251" s="82"/>
      <c r="F251" s="75" t="s">
        <v>1683</v>
      </c>
    </row>
    <row r="252" spans="1:6" ht="39.75" x14ac:dyDescent="0.3">
      <c r="A252" s="82" t="s">
        <v>567</v>
      </c>
      <c r="B252" s="80" t="s">
        <v>62</v>
      </c>
      <c r="C252" s="80" t="s">
        <v>555</v>
      </c>
      <c r="D252" s="83">
        <v>221</v>
      </c>
      <c r="E252" s="82" t="s">
        <v>426</v>
      </c>
      <c r="F252" s="75" t="s">
        <v>1682</v>
      </c>
    </row>
    <row r="253" spans="1:6" ht="27" x14ac:dyDescent="0.3">
      <c r="A253" s="82" t="s">
        <v>2580</v>
      </c>
      <c r="B253" s="80" t="s">
        <v>29</v>
      </c>
      <c r="C253" s="80" t="s">
        <v>556</v>
      </c>
      <c r="D253" s="83">
        <v>3699.16</v>
      </c>
      <c r="E253" s="82"/>
      <c r="F253" s="75" t="s">
        <v>1602</v>
      </c>
    </row>
    <row r="254" spans="1:6" ht="27" x14ac:dyDescent="0.3">
      <c r="A254" s="82" t="s">
        <v>230</v>
      </c>
      <c r="B254" s="80" t="s">
        <v>24</v>
      </c>
      <c r="C254" s="80" t="s">
        <v>556</v>
      </c>
      <c r="D254" s="83">
        <v>2304.1400000000003</v>
      </c>
      <c r="E254" s="82"/>
      <c r="F254" s="75" t="s">
        <v>1671</v>
      </c>
    </row>
    <row r="255" spans="1:6" ht="65.25" x14ac:dyDescent="0.3">
      <c r="A255" s="82" t="s">
        <v>2581</v>
      </c>
      <c r="B255" s="80" t="s">
        <v>70</v>
      </c>
      <c r="C255" s="80" t="s">
        <v>444</v>
      </c>
      <c r="D255" s="83">
        <v>2025.98</v>
      </c>
      <c r="E255" s="82"/>
      <c r="F255" s="75" t="s">
        <v>1684</v>
      </c>
    </row>
    <row r="256" spans="1:6" ht="65.25" x14ac:dyDescent="0.3">
      <c r="A256" s="82" t="s">
        <v>567</v>
      </c>
      <c r="B256" s="80" t="s">
        <v>40</v>
      </c>
      <c r="C256" s="80" t="s">
        <v>440</v>
      </c>
      <c r="D256" s="83">
        <v>4508.53</v>
      </c>
      <c r="E256" s="82"/>
      <c r="F256" s="75" t="s">
        <v>1685</v>
      </c>
    </row>
    <row r="257" spans="1:6" ht="65.25" x14ac:dyDescent="0.3">
      <c r="A257" s="82" t="s">
        <v>569</v>
      </c>
      <c r="B257" s="80" t="s">
        <v>152</v>
      </c>
      <c r="C257" s="80" t="s">
        <v>555</v>
      </c>
      <c r="D257" s="83">
        <v>284.42</v>
      </c>
      <c r="E257" s="82" t="s">
        <v>426</v>
      </c>
      <c r="F257" s="75" t="s">
        <v>1685</v>
      </c>
    </row>
    <row r="258" spans="1:6" ht="27" x14ac:dyDescent="0.3">
      <c r="A258" s="82" t="s">
        <v>2582</v>
      </c>
      <c r="B258" s="80" t="s">
        <v>12</v>
      </c>
      <c r="C258" s="80" t="s">
        <v>483</v>
      </c>
      <c r="D258" s="83">
        <v>1015.9599999999999</v>
      </c>
      <c r="E258" s="82"/>
      <c r="F258" s="75" t="s">
        <v>1686</v>
      </c>
    </row>
    <row r="259" spans="1:6" ht="52.5" x14ac:dyDescent="0.3">
      <c r="A259" s="82" t="s">
        <v>573</v>
      </c>
      <c r="B259" s="80" t="s">
        <v>32</v>
      </c>
      <c r="C259" s="80" t="s">
        <v>452</v>
      </c>
      <c r="D259" s="83">
        <v>88.74</v>
      </c>
      <c r="E259" s="82" t="s">
        <v>426</v>
      </c>
      <c r="F259" s="75" t="s">
        <v>1687</v>
      </c>
    </row>
    <row r="260" spans="1:6" ht="52.5" x14ac:dyDescent="0.3">
      <c r="A260" s="82" t="s">
        <v>2583</v>
      </c>
      <c r="B260" s="80" t="s">
        <v>6</v>
      </c>
      <c r="C260" s="80" t="s">
        <v>444</v>
      </c>
      <c r="D260" s="83">
        <v>218.24</v>
      </c>
      <c r="E260" s="82" t="s">
        <v>426</v>
      </c>
      <c r="F260" s="75" t="s">
        <v>1688</v>
      </c>
    </row>
    <row r="261" spans="1:6" ht="52.5" x14ac:dyDescent="0.3">
      <c r="A261" s="82" t="s">
        <v>574</v>
      </c>
      <c r="B261" s="80" t="s">
        <v>507</v>
      </c>
      <c r="C261" s="80" t="s">
        <v>481</v>
      </c>
      <c r="D261" s="83">
        <v>352.81</v>
      </c>
      <c r="E261" s="82" t="s">
        <v>426</v>
      </c>
      <c r="F261" s="75" t="s">
        <v>1689</v>
      </c>
    </row>
    <row r="262" spans="1:6" ht="27" x14ac:dyDescent="0.3">
      <c r="A262" s="82" t="s">
        <v>2584</v>
      </c>
      <c r="B262" s="80" t="s">
        <v>24</v>
      </c>
      <c r="C262" s="80" t="s">
        <v>556</v>
      </c>
      <c r="D262" s="83">
        <v>667.5</v>
      </c>
      <c r="E262" s="82" t="s">
        <v>426</v>
      </c>
      <c r="F262" s="75" t="s">
        <v>1602</v>
      </c>
    </row>
    <row r="263" spans="1:6" ht="39.75" x14ac:dyDescent="0.3">
      <c r="A263" s="82" t="s">
        <v>2585</v>
      </c>
      <c r="B263" s="80" t="s">
        <v>124</v>
      </c>
      <c r="C263" s="80" t="s">
        <v>575</v>
      </c>
      <c r="D263" s="83">
        <v>2000.3999999999999</v>
      </c>
      <c r="E263" s="82" t="s">
        <v>426</v>
      </c>
      <c r="F263" s="75" t="s">
        <v>1690</v>
      </c>
    </row>
    <row r="264" spans="1:6" ht="39.75" x14ac:dyDescent="0.3">
      <c r="A264" s="82" t="s">
        <v>2585</v>
      </c>
      <c r="B264" s="80" t="s">
        <v>11</v>
      </c>
      <c r="C264" s="80" t="s">
        <v>575</v>
      </c>
      <c r="D264" s="83">
        <v>1943.52</v>
      </c>
      <c r="E264" s="82" t="s">
        <v>426</v>
      </c>
      <c r="F264" s="75" t="s">
        <v>1690</v>
      </c>
    </row>
    <row r="265" spans="1:6" ht="39.75" x14ac:dyDescent="0.3">
      <c r="A265" s="82" t="s">
        <v>2585</v>
      </c>
      <c r="B265" s="80" t="s">
        <v>16</v>
      </c>
      <c r="C265" s="80" t="s">
        <v>575</v>
      </c>
      <c r="D265" s="83">
        <v>398</v>
      </c>
      <c r="E265" s="82" t="s">
        <v>426</v>
      </c>
      <c r="F265" s="75" t="s">
        <v>1690</v>
      </c>
    </row>
    <row r="266" spans="1:6" ht="39.75" x14ac:dyDescent="0.3">
      <c r="A266" s="82" t="s">
        <v>2585</v>
      </c>
      <c r="B266" s="80" t="s">
        <v>187</v>
      </c>
      <c r="C266" s="80" t="s">
        <v>575</v>
      </c>
      <c r="D266" s="83">
        <v>1893.46</v>
      </c>
      <c r="E266" s="82" t="s">
        <v>426</v>
      </c>
      <c r="F266" s="75" t="s">
        <v>1690</v>
      </c>
    </row>
    <row r="267" spans="1:6" ht="15.75" x14ac:dyDescent="0.3">
      <c r="A267" s="82" t="s">
        <v>2586</v>
      </c>
      <c r="B267" s="80" t="s">
        <v>26</v>
      </c>
      <c r="C267" s="80" t="s">
        <v>445</v>
      </c>
      <c r="D267" s="83">
        <v>8201.369999999999</v>
      </c>
      <c r="E267" s="82"/>
      <c r="F267" s="75" t="s">
        <v>1352</v>
      </c>
    </row>
    <row r="268" spans="1:6" ht="15.75" x14ac:dyDescent="0.3">
      <c r="A268" s="82" t="s">
        <v>2586</v>
      </c>
      <c r="B268" s="80" t="s">
        <v>35</v>
      </c>
      <c r="C268" s="80" t="s">
        <v>445</v>
      </c>
      <c r="D268" s="83">
        <v>8148.0999999999995</v>
      </c>
      <c r="E268" s="82"/>
      <c r="F268" s="75" t="s">
        <v>1352</v>
      </c>
    </row>
    <row r="269" spans="1:6" ht="15.75" x14ac:dyDescent="0.3">
      <c r="A269" s="82" t="s">
        <v>2586</v>
      </c>
      <c r="B269" s="80" t="s">
        <v>67</v>
      </c>
      <c r="C269" s="80" t="s">
        <v>445</v>
      </c>
      <c r="D269" s="83">
        <v>8263.0999999999985</v>
      </c>
      <c r="E269" s="82"/>
      <c r="F269" s="75" t="s">
        <v>1352</v>
      </c>
    </row>
    <row r="270" spans="1:6" ht="15.75" x14ac:dyDescent="0.3">
      <c r="A270" s="82" t="s">
        <v>2586</v>
      </c>
      <c r="B270" s="80" t="s">
        <v>147</v>
      </c>
      <c r="C270" s="80" t="s">
        <v>445</v>
      </c>
      <c r="D270" s="83">
        <v>4609.7</v>
      </c>
      <c r="E270" s="82"/>
      <c r="F270" s="75" t="s">
        <v>1352</v>
      </c>
    </row>
    <row r="271" spans="1:6" ht="39.75" x14ac:dyDescent="0.3">
      <c r="A271" s="82" t="s">
        <v>2585</v>
      </c>
      <c r="B271" s="80" t="s">
        <v>509</v>
      </c>
      <c r="C271" s="80" t="s">
        <v>575</v>
      </c>
      <c r="D271" s="83">
        <v>1802.3600000000001</v>
      </c>
      <c r="E271" s="82" t="s">
        <v>426</v>
      </c>
      <c r="F271" s="75" t="s">
        <v>1690</v>
      </c>
    </row>
    <row r="272" spans="1:6" ht="52.5" x14ac:dyDescent="0.3">
      <c r="A272" s="82" t="s">
        <v>576</v>
      </c>
      <c r="B272" s="80" t="s">
        <v>147</v>
      </c>
      <c r="C272" s="80" t="s">
        <v>447</v>
      </c>
      <c r="D272" s="83">
        <v>8160.38</v>
      </c>
      <c r="E272" s="82"/>
      <c r="F272" s="75" t="s">
        <v>1691</v>
      </c>
    </row>
    <row r="273" spans="1:6" ht="52.5" x14ac:dyDescent="0.3">
      <c r="A273" s="82" t="s">
        <v>576</v>
      </c>
      <c r="B273" s="80" t="s">
        <v>132</v>
      </c>
      <c r="C273" s="80" t="s">
        <v>447</v>
      </c>
      <c r="D273" s="83">
        <v>9062.36</v>
      </c>
      <c r="E273" s="82"/>
      <c r="F273" s="75" t="s">
        <v>1691</v>
      </c>
    </row>
    <row r="274" spans="1:6" ht="52.5" x14ac:dyDescent="0.3">
      <c r="A274" s="82" t="s">
        <v>576</v>
      </c>
      <c r="B274" s="80" t="s">
        <v>156</v>
      </c>
      <c r="C274" s="80" t="s">
        <v>447</v>
      </c>
      <c r="D274" s="83">
        <v>8536.380000000001</v>
      </c>
      <c r="E274" s="82"/>
      <c r="F274" s="75" t="s">
        <v>1691</v>
      </c>
    </row>
    <row r="275" spans="1:6" ht="52.5" x14ac:dyDescent="0.3">
      <c r="A275" s="82" t="s">
        <v>576</v>
      </c>
      <c r="B275" s="80" t="s">
        <v>526</v>
      </c>
      <c r="C275" s="80" t="s">
        <v>447</v>
      </c>
      <c r="D275" s="83">
        <v>8536.380000000001</v>
      </c>
      <c r="E275" s="82"/>
      <c r="F275" s="75" t="s">
        <v>1691</v>
      </c>
    </row>
    <row r="276" spans="1:6" ht="27" x14ac:dyDescent="0.3">
      <c r="A276" s="82" t="s">
        <v>2587</v>
      </c>
      <c r="B276" s="80" t="s">
        <v>9</v>
      </c>
      <c r="C276" s="80" t="s">
        <v>577</v>
      </c>
      <c r="D276" s="83">
        <v>3698.2599999999998</v>
      </c>
      <c r="E276" s="82"/>
      <c r="F276" s="75" t="s">
        <v>1692</v>
      </c>
    </row>
    <row r="277" spans="1:6" ht="39.75" x14ac:dyDescent="0.3">
      <c r="A277" s="82" t="s">
        <v>2588</v>
      </c>
      <c r="B277" s="80" t="s">
        <v>44</v>
      </c>
      <c r="C277" s="80" t="s">
        <v>556</v>
      </c>
      <c r="D277" s="83">
        <v>2465.9100000000003</v>
      </c>
      <c r="E277" s="82"/>
      <c r="F277" s="75" t="s">
        <v>1693</v>
      </c>
    </row>
    <row r="278" spans="1:6" ht="52.5" x14ac:dyDescent="0.3">
      <c r="A278" s="82" t="s">
        <v>578</v>
      </c>
      <c r="B278" s="80" t="s">
        <v>403</v>
      </c>
      <c r="C278" s="80" t="s">
        <v>433</v>
      </c>
      <c r="D278" s="83">
        <v>1931.91</v>
      </c>
      <c r="E278" s="82" t="s">
        <v>426</v>
      </c>
      <c r="F278" s="75" t="s">
        <v>1827</v>
      </c>
    </row>
    <row r="279" spans="1:6" ht="90.75" x14ac:dyDescent="0.3">
      <c r="A279" s="82" t="s">
        <v>2589</v>
      </c>
      <c r="B279" s="80" t="s">
        <v>53</v>
      </c>
      <c r="C279" s="80" t="s">
        <v>430</v>
      </c>
      <c r="D279" s="83">
        <v>2244.65</v>
      </c>
      <c r="E279" s="82"/>
      <c r="F279" s="75" t="s">
        <v>1694</v>
      </c>
    </row>
    <row r="280" spans="1:6" ht="90.75" x14ac:dyDescent="0.3">
      <c r="A280" s="82" t="s">
        <v>2589</v>
      </c>
      <c r="B280" s="80" t="s">
        <v>37</v>
      </c>
      <c r="C280" s="80" t="s">
        <v>430</v>
      </c>
      <c r="D280" s="83">
        <v>388.14000000000004</v>
      </c>
      <c r="E280" s="82" t="s">
        <v>426</v>
      </c>
      <c r="F280" s="75" t="s">
        <v>1694</v>
      </c>
    </row>
    <row r="281" spans="1:6" ht="90.75" x14ac:dyDescent="0.3">
      <c r="A281" s="82" t="s">
        <v>2589</v>
      </c>
      <c r="B281" s="80" t="s">
        <v>431</v>
      </c>
      <c r="C281" s="80" t="s">
        <v>430</v>
      </c>
      <c r="D281" s="83">
        <v>3142.33</v>
      </c>
      <c r="E281" s="82"/>
      <c r="F281" s="75" t="s">
        <v>1694</v>
      </c>
    </row>
    <row r="282" spans="1:6" ht="90.75" x14ac:dyDescent="0.3">
      <c r="A282" s="82" t="s">
        <v>2589</v>
      </c>
      <c r="B282" s="80" t="s">
        <v>18</v>
      </c>
      <c r="C282" s="80" t="s">
        <v>430</v>
      </c>
      <c r="D282" s="83">
        <v>3120.85</v>
      </c>
      <c r="E282" s="82"/>
      <c r="F282" s="75" t="s">
        <v>1694</v>
      </c>
    </row>
    <row r="283" spans="1:6" ht="90.75" x14ac:dyDescent="0.3">
      <c r="A283" s="82" t="s">
        <v>2589</v>
      </c>
      <c r="B283" s="80" t="s">
        <v>72</v>
      </c>
      <c r="C283" s="80" t="s">
        <v>430</v>
      </c>
      <c r="D283" s="83">
        <v>2453.5500000000002</v>
      </c>
      <c r="E283" s="82"/>
      <c r="F283" s="75" t="s">
        <v>1694</v>
      </c>
    </row>
    <row r="284" spans="1:6" ht="78" x14ac:dyDescent="0.3">
      <c r="A284" s="82" t="s">
        <v>579</v>
      </c>
      <c r="B284" s="80" t="s">
        <v>15</v>
      </c>
      <c r="C284" s="80" t="s">
        <v>421</v>
      </c>
      <c r="D284" s="83">
        <v>3438.61</v>
      </c>
      <c r="E284" s="82"/>
      <c r="F284" s="75" t="s">
        <v>1695</v>
      </c>
    </row>
    <row r="285" spans="1:6" ht="52.5" x14ac:dyDescent="0.3">
      <c r="A285" s="82" t="s">
        <v>580</v>
      </c>
      <c r="B285" s="80" t="s">
        <v>132</v>
      </c>
      <c r="C285" s="80" t="s">
        <v>581</v>
      </c>
      <c r="D285" s="83">
        <v>1329.96</v>
      </c>
      <c r="E285" s="82" t="s">
        <v>426</v>
      </c>
      <c r="F285" s="75" t="s">
        <v>1696</v>
      </c>
    </row>
    <row r="286" spans="1:6" ht="52.5" x14ac:dyDescent="0.3">
      <c r="A286" s="82" t="s">
        <v>580</v>
      </c>
      <c r="B286" s="80" t="s">
        <v>83</v>
      </c>
      <c r="C286" s="80" t="s">
        <v>581</v>
      </c>
      <c r="D286" s="83">
        <v>6313.98</v>
      </c>
      <c r="E286" s="82"/>
      <c r="F286" s="75" t="s">
        <v>1696</v>
      </c>
    </row>
    <row r="287" spans="1:6" ht="65.25" x14ac:dyDescent="0.3">
      <c r="A287" s="82" t="s">
        <v>582</v>
      </c>
      <c r="B287" s="80" t="s">
        <v>6</v>
      </c>
      <c r="C287" s="80" t="s">
        <v>421</v>
      </c>
      <c r="D287" s="83">
        <v>4212.24</v>
      </c>
      <c r="E287" s="82"/>
      <c r="F287" s="75" t="s">
        <v>1500</v>
      </c>
    </row>
    <row r="288" spans="1:6" ht="27" x14ac:dyDescent="0.3">
      <c r="A288" s="82" t="s">
        <v>2469</v>
      </c>
      <c r="B288" s="80" t="s">
        <v>102</v>
      </c>
      <c r="C288" s="80" t="s">
        <v>483</v>
      </c>
      <c r="D288" s="83">
        <v>124.37000000000012</v>
      </c>
      <c r="E288" s="82" t="s">
        <v>426</v>
      </c>
      <c r="F288" s="75" t="s">
        <v>1697</v>
      </c>
    </row>
    <row r="289" spans="1:6" ht="39.75" x14ac:dyDescent="0.3">
      <c r="A289" s="82" t="s">
        <v>240</v>
      </c>
      <c r="B289" s="80" t="s">
        <v>16</v>
      </c>
      <c r="C289" s="80" t="s">
        <v>440</v>
      </c>
      <c r="D289" s="83">
        <v>3025.9700000000003</v>
      </c>
      <c r="E289" s="82"/>
      <c r="F289" s="75" t="s">
        <v>1698</v>
      </c>
    </row>
    <row r="290" spans="1:6" ht="15.75" x14ac:dyDescent="0.3">
      <c r="A290" s="82" t="s">
        <v>240</v>
      </c>
      <c r="B290" s="80" t="s">
        <v>9</v>
      </c>
      <c r="C290" s="80" t="s">
        <v>583</v>
      </c>
      <c r="D290" s="83">
        <v>4539.3599999999997</v>
      </c>
      <c r="E290" s="82"/>
      <c r="F290" s="75" t="s">
        <v>1699</v>
      </c>
    </row>
    <row r="291" spans="1:6" ht="39.75" x14ac:dyDescent="0.3">
      <c r="A291" s="82" t="s">
        <v>584</v>
      </c>
      <c r="B291" s="80" t="s">
        <v>16</v>
      </c>
      <c r="C291" s="80" t="s">
        <v>440</v>
      </c>
      <c r="D291" s="83">
        <v>798.22</v>
      </c>
      <c r="E291" s="82"/>
      <c r="F291" s="75" t="s">
        <v>1698</v>
      </c>
    </row>
    <row r="292" spans="1:6" ht="52.5" x14ac:dyDescent="0.3">
      <c r="A292" s="82" t="s">
        <v>585</v>
      </c>
      <c r="B292" s="80" t="s">
        <v>541</v>
      </c>
      <c r="C292" s="80" t="s">
        <v>572</v>
      </c>
      <c r="D292" s="83">
        <v>1472.8</v>
      </c>
      <c r="E292" s="82"/>
      <c r="F292" s="75" t="s">
        <v>1700</v>
      </c>
    </row>
    <row r="293" spans="1:6" ht="52.5" x14ac:dyDescent="0.3">
      <c r="A293" s="82" t="s">
        <v>585</v>
      </c>
      <c r="B293" s="80" t="s">
        <v>187</v>
      </c>
      <c r="C293" s="80" t="s">
        <v>572</v>
      </c>
      <c r="D293" s="83">
        <v>1919.5900000000001</v>
      </c>
      <c r="E293" s="82" t="s">
        <v>426</v>
      </c>
      <c r="F293" s="75" t="s">
        <v>1700</v>
      </c>
    </row>
    <row r="294" spans="1:6" ht="65.25" x14ac:dyDescent="0.3">
      <c r="A294" s="82" t="s">
        <v>586</v>
      </c>
      <c r="B294" s="80" t="s">
        <v>187</v>
      </c>
      <c r="C294" s="80" t="s">
        <v>587</v>
      </c>
      <c r="D294" s="83">
        <v>129.72</v>
      </c>
      <c r="E294" s="82" t="s">
        <v>426</v>
      </c>
      <c r="F294" s="75" t="s">
        <v>1701</v>
      </c>
    </row>
    <row r="295" spans="1:6" ht="52.5" x14ac:dyDescent="0.3">
      <c r="A295" s="82" t="s">
        <v>245</v>
      </c>
      <c r="B295" s="80" t="s">
        <v>103</v>
      </c>
      <c r="C295" s="80" t="s">
        <v>577</v>
      </c>
      <c r="D295" s="83">
        <v>230.72000000000003</v>
      </c>
      <c r="E295" s="82" t="s">
        <v>426</v>
      </c>
      <c r="F295" s="75" t="s">
        <v>1702</v>
      </c>
    </row>
    <row r="296" spans="1:6" ht="27" x14ac:dyDescent="0.3">
      <c r="A296" s="82" t="s">
        <v>588</v>
      </c>
      <c r="B296" s="80" t="s">
        <v>29</v>
      </c>
      <c r="C296" s="80" t="s">
        <v>440</v>
      </c>
      <c r="D296" s="83">
        <v>5254.6900000000005</v>
      </c>
      <c r="E296" s="82"/>
      <c r="F296" s="75" t="s">
        <v>1703</v>
      </c>
    </row>
    <row r="297" spans="1:6" ht="27" x14ac:dyDescent="0.3">
      <c r="A297" s="82" t="s">
        <v>589</v>
      </c>
      <c r="B297" s="80" t="s">
        <v>9</v>
      </c>
      <c r="C297" s="80" t="s">
        <v>440</v>
      </c>
      <c r="D297" s="83">
        <v>7936.06</v>
      </c>
      <c r="E297" s="82"/>
      <c r="F297" s="75" t="s">
        <v>1703</v>
      </c>
    </row>
    <row r="298" spans="1:6" ht="27" x14ac:dyDescent="0.3">
      <c r="A298" s="82" t="s">
        <v>589</v>
      </c>
      <c r="B298" s="80" t="s">
        <v>15</v>
      </c>
      <c r="C298" s="80" t="s">
        <v>440</v>
      </c>
      <c r="D298" s="83">
        <v>6227.9100000000008</v>
      </c>
      <c r="E298" s="82"/>
      <c r="F298" s="75" t="s">
        <v>1703</v>
      </c>
    </row>
    <row r="299" spans="1:6" ht="27" x14ac:dyDescent="0.3">
      <c r="A299" s="82" t="s">
        <v>589</v>
      </c>
      <c r="B299" s="80" t="s">
        <v>6</v>
      </c>
      <c r="C299" s="80" t="s">
        <v>440</v>
      </c>
      <c r="D299" s="83">
        <v>7557.01</v>
      </c>
      <c r="E299" s="82"/>
      <c r="F299" s="75" t="s">
        <v>1703</v>
      </c>
    </row>
    <row r="300" spans="1:6" ht="27" x14ac:dyDescent="0.3">
      <c r="A300" s="82" t="s">
        <v>589</v>
      </c>
      <c r="B300" s="80" t="s">
        <v>12</v>
      </c>
      <c r="C300" s="80" t="s">
        <v>440</v>
      </c>
      <c r="D300" s="83">
        <v>6172.22</v>
      </c>
      <c r="E300" s="82"/>
      <c r="F300" s="75" t="s">
        <v>1703</v>
      </c>
    </row>
    <row r="301" spans="1:6" ht="27" x14ac:dyDescent="0.3">
      <c r="A301" s="82" t="s">
        <v>589</v>
      </c>
      <c r="B301" s="80" t="s">
        <v>24</v>
      </c>
      <c r="C301" s="80" t="s">
        <v>440</v>
      </c>
      <c r="D301" s="83">
        <v>6048.74</v>
      </c>
      <c r="E301" s="82"/>
      <c r="F301" s="75" t="s">
        <v>1703</v>
      </c>
    </row>
    <row r="302" spans="1:6" ht="27" x14ac:dyDescent="0.3">
      <c r="A302" s="82" t="s">
        <v>2590</v>
      </c>
      <c r="B302" s="80" t="s">
        <v>70</v>
      </c>
      <c r="C302" s="80" t="s">
        <v>428</v>
      </c>
      <c r="D302" s="83">
        <v>5064.4399999999996</v>
      </c>
      <c r="E302" s="82"/>
      <c r="F302" s="75" t="s">
        <v>1705</v>
      </c>
    </row>
    <row r="303" spans="1:6" ht="39.75" x14ac:dyDescent="0.3">
      <c r="A303" s="82" t="s">
        <v>590</v>
      </c>
      <c r="B303" s="80" t="s">
        <v>70</v>
      </c>
      <c r="C303" s="80" t="s">
        <v>555</v>
      </c>
      <c r="D303" s="83">
        <v>1806.39</v>
      </c>
      <c r="E303" s="82"/>
      <c r="F303" s="75" t="s">
        <v>1704</v>
      </c>
    </row>
    <row r="304" spans="1:6" ht="27" x14ac:dyDescent="0.3">
      <c r="A304" s="82" t="s">
        <v>591</v>
      </c>
      <c r="B304" s="80" t="s">
        <v>42</v>
      </c>
      <c r="C304" s="80" t="s">
        <v>444</v>
      </c>
      <c r="D304" s="83">
        <v>146</v>
      </c>
      <c r="E304" s="82"/>
      <c r="F304" s="75" t="s">
        <v>1706</v>
      </c>
    </row>
    <row r="305" spans="1:6" ht="27" x14ac:dyDescent="0.3">
      <c r="A305" s="82" t="s">
        <v>588</v>
      </c>
      <c r="B305" s="80" t="s">
        <v>40</v>
      </c>
      <c r="C305" s="80" t="s">
        <v>444</v>
      </c>
      <c r="D305" s="83">
        <v>5352.0599999999995</v>
      </c>
      <c r="E305" s="82"/>
      <c r="F305" s="75" t="s">
        <v>1706</v>
      </c>
    </row>
    <row r="306" spans="1:6" ht="27" x14ac:dyDescent="0.3">
      <c r="A306" s="82" t="s">
        <v>588</v>
      </c>
      <c r="B306" s="80" t="s">
        <v>329</v>
      </c>
      <c r="C306" s="80" t="s">
        <v>444</v>
      </c>
      <c r="D306" s="83">
        <v>1454</v>
      </c>
      <c r="E306" s="82"/>
      <c r="F306" s="75" t="s">
        <v>1706</v>
      </c>
    </row>
    <row r="307" spans="1:6" ht="27" x14ac:dyDescent="0.3">
      <c r="A307" s="82" t="s">
        <v>588</v>
      </c>
      <c r="B307" s="80" t="s">
        <v>441</v>
      </c>
      <c r="C307" s="80" t="s">
        <v>444</v>
      </c>
      <c r="D307" s="83">
        <v>4112.13</v>
      </c>
      <c r="E307" s="82"/>
      <c r="F307" s="75" t="s">
        <v>1706</v>
      </c>
    </row>
    <row r="308" spans="1:6" ht="27" x14ac:dyDescent="0.3">
      <c r="A308" s="82" t="s">
        <v>588</v>
      </c>
      <c r="B308" s="80" t="s">
        <v>60</v>
      </c>
      <c r="C308" s="80" t="s">
        <v>444</v>
      </c>
      <c r="D308" s="83">
        <v>3789.34</v>
      </c>
      <c r="E308" s="82"/>
      <c r="F308" s="75" t="s">
        <v>1706</v>
      </c>
    </row>
    <row r="309" spans="1:6" ht="27" x14ac:dyDescent="0.3">
      <c r="A309" s="82" t="s">
        <v>588</v>
      </c>
      <c r="B309" s="80" t="s">
        <v>16</v>
      </c>
      <c r="C309" s="80" t="s">
        <v>444</v>
      </c>
      <c r="D309" s="83">
        <v>3919.13</v>
      </c>
      <c r="E309" s="82"/>
      <c r="F309" s="75" t="s">
        <v>1706</v>
      </c>
    </row>
    <row r="310" spans="1:6" ht="27" x14ac:dyDescent="0.3">
      <c r="A310" s="82" t="s">
        <v>588</v>
      </c>
      <c r="B310" s="80" t="s">
        <v>85</v>
      </c>
      <c r="C310" s="80" t="s">
        <v>444</v>
      </c>
      <c r="D310" s="83">
        <v>2765.03</v>
      </c>
      <c r="E310" s="82"/>
      <c r="F310" s="75" t="s">
        <v>1706</v>
      </c>
    </row>
    <row r="311" spans="1:6" ht="27" x14ac:dyDescent="0.3">
      <c r="A311" s="82" t="s">
        <v>588</v>
      </c>
      <c r="B311" s="80" t="s">
        <v>18</v>
      </c>
      <c r="C311" s="80" t="s">
        <v>444</v>
      </c>
      <c r="D311" s="83">
        <v>4226.13</v>
      </c>
      <c r="E311" s="82"/>
      <c r="F311" s="75" t="s">
        <v>1706</v>
      </c>
    </row>
    <row r="312" spans="1:6" ht="39.75" x14ac:dyDescent="0.3">
      <c r="A312" s="82" t="s">
        <v>592</v>
      </c>
      <c r="B312" s="80" t="s">
        <v>122</v>
      </c>
      <c r="C312" s="80" t="s">
        <v>490</v>
      </c>
      <c r="D312" s="83">
        <v>1777.1</v>
      </c>
      <c r="E312" s="82" t="s">
        <v>426</v>
      </c>
      <c r="F312" s="75" t="s">
        <v>1707</v>
      </c>
    </row>
    <row r="313" spans="1:6" ht="39.75" x14ac:dyDescent="0.3">
      <c r="A313" s="82" t="s">
        <v>592</v>
      </c>
      <c r="B313" s="80" t="s">
        <v>98</v>
      </c>
      <c r="C313" s="80" t="s">
        <v>490</v>
      </c>
      <c r="D313" s="83">
        <v>1749.4</v>
      </c>
      <c r="E313" s="82" t="s">
        <v>426</v>
      </c>
      <c r="F313" s="75" t="s">
        <v>1707</v>
      </c>
    </row>
    <row r="314" spans="1:6" ht="39.75" x14ac:dyDescent="0.3">
      <c r="A314" s="82" t="s">
        <v>592</v>
      </c>
      <c r="B314" s="80" t="s">
        <v>199</v>
      </c>
      <c r="C314" s="80" t="s">
        <v>490</v>
      </c>
      <c r="D314" s="83">
        <v>4221.41</v>
      </c>
      <c r="E314" s="82"/>
      <c r="F314" s="75" t="s">
        <v>1707</v>
      </c>
    </row>
    <row r="315" spans="1:6" ht="65.25" x14ac:dyDescent="0.3">
      <c r="A315" s="82" t="s">
        <v>2473</v>
      </c>
      <c r="B315" s="80" t="s">
        <v>35</v>
      </c>
      <c r="C315" s="80" t="s">
        <v>304</v>
      </c>
      <c r="D315" s="83">
        <v>1625.58</v>
      </c>
      <c r="E315" s="82" t="s">
        <v>426</v>
      </c>
      <c r="F315" s="75" t="s">
        <v>1708</v>
      </c>
    </row>
    <row r="316" spans="1:6" ht="65.25" x14ac:dyDescent="0.3">
      <c r="A316" s="82" t="s">
        <v>2591</v>
      </c>
      <c r="B316" s="80" t="s">
        <v>540</v>
      </c>
      <c r="C316" s="80" t="s">
        <v>445</v>
      </c>
      <c r="D316" s="83">
        <v>2993.72</v>
      </c>
      <c r="E316" s="82" t="s">
        <v>426</v>
      </c>
      <c r="F316" s="75" t="s">
        <v>1709</v>
      </c>
    </row>
    <row r="317" spans="1:6" ht="52.5" x14ac:dyDescent="0.3">
      <c r="A317" s="82" t="s">
        <v>251</v>
      </c>
      <c r="B317" s="80" t="s">
        <v>476</v>
      </c>
      <c r="C317" s="80" t="s">
        <v>593</v>
      </c>
      <c r="D317" s="83">
        <v>1410.62</v>
      </c>
      <c r="E317" s="82" t="s">
        <v>426</v>
      </c>
      <c r="F317" s="75" t="s">
        <v>1710</v>
      </c>
    </row>
    <row r="318" spans="1:6" ht="52.5" x14ac:dyDescent="0.3">
      <c r="A318" s="82" t="s">
        <v>251</v>
      </c>
      <c r="B318" s="80" t="s">
        <v>36</v>
      </c>
      <c r="C318" s="80" t="s">
        <v>593</v>
      </c>
      <c r="D318" s="83">
        <v>1410.62</v>
      </c>
      <c r="E318" s="82" t="s">
        <v>426</v>
      </c>
      <c r="F318" s="75" t="s">
        <v>1710</v>
      </c>
    </row>
    <row r="319" spans="1:6" ht="52.5" x14ac:dyDescent="0.3">
      <c r="A319" s="82" t="s">
        <v>251</v>
      </c>
      <c r="B319" s="80" t="s">
        <v>71</v>
      </c>
      <c r="C319" s="80" t="s">
        <v>593</v>
      </c>
      <c r="D319" s="83">
        <v>1410.62</v>
      </c>
      <c r="E319" s="82" t="s">
        <v>426</v>
      </c>
      <c r="F319" s="75" t="s">
        <v>1710</v>
      </c>
    </row>
    <row r="320" spans="1:6" ht="52.5" x14ac:dyDescent="0.3">
      <c r="A320" s="82" t="s">
        <v>251</v>
      </c>
      <c r="B320" s="80" t="s">
        <v>347</v>
      </c>
      <c r="C320" s="80" t="s">
        <v>593</v>
      </c>
      <c r="D320" s="83">
        <v>1410.62</v>
      </c>
      <c r="E320" s="82" t="s">
        <v>426</v>
      </c>
      <c r="F320" s="75" t="s">
        <v>1710</v>
      </c>
    </row>
    <row r="321" spans="1:6" ht="52.5" x14ac:dyDescent="0.3">
      <c r="A321" s="82" t="s">
        <v>251</v>
      </c>
      <c r="B321" s="80" t="s">
        <v>594</v>
      </c>
      <c r="C321" s="80" t="s">
        <v>593</v>
      </c>
      <c r="D321" s="83">
        <v>1410.62</v>
      </c>
      <c r="E321" s="82" t="s">
        <v>426</v>
      </c>
      <c r="F321" s="75" t="s">
        <v>1710</v>
      </c>
    </row>
    <row r="322" spans="1:6" ht="52.5" x14ac:dyDescent="0.3">
      <c r="A322" s="82" t="s">
        <v>251</v>
      </c>
      <c r="B322" s="80" t="s">
        <v>595</v>
      </c>
      <c r="C322" s="80" t="s">
        <v>593</v>
      </c>
      <c r="D322" s="83">
        <v>1410.62</v>
      </c>
      <c r="E322" s="82" t="s">
        <v>426</v>
      </c>
      <c r="F322" s="75" t="s">
        <v>1710</v>
      </c>
    </row>
    <row r="323" spans="1:6" ht="39.75" x14ac:dyDescent="0.3">
      <c r="A323" s="82" t="s">
        <v>591</v>
      </c>
      <c r="B323" s="80" t="s">
        <v>55</v>
      </c>
      <c r="C323" s="80" t="s">
        <v>497</v>
      </c>
      <c r="D323" s="83">
        <v>3957.6</v>
      </c>
      <c r="E323" s="82"/>
      <c r="F323" s="75" t="s">
        <v>1711</v>
      </c>
    </row>
    <row r="324" spans="1:6" ht="15.75" x14ac:dyDescent="0.3">
      <c r="A324" s="82" t="s">
        <v>592</v>
      </c>
      <c r="B324" s="80" t="s">
        <v>53</v>
      </c>
      <c r="C324" s="80" t="s">
        <v>445</v>
      </c>
      <c r="D324" s="83">
        <v>15936.34</v>
      </c>
      <c r="E324" s="82"/>
      <c r="F324" s="75" t="s">
        <v>1328</v>
      </c>
    </row>
    <row r="325" spans="1:6" ht="39.75" x14ac:dyDescent="0.3">
      <c r="A325" s="82" t="s">
        <v>588</v>
      </c>
      <c r="B325" s="80" t="s">
        <v>44</v>
      </c>
      <c r="C325" s="80" t="s">
        <v>596</v>
      </c>
      <c r="D325" s="83">
        <v>4659.87</v>
      </c>
      <c r="E325" s="82"/>
      <c r="F325" s="75" t="s">
        <v>1712</v>
      </c>
    </row>
    <row r="326" spans="1:6" ht="27" x14ac:dyDescent="0.3">
      <c r="A326" s="82" t="s">
        <v>588</v>
      </c>
      <c r="B326" s="80" t="s">
        <v>44</v>
      </c>
      <c r="C326" s="80" t="s">
        <v>206</v>
      </c>
      <c r="D326" s="83">
        <v>2246.35</v>
      </c>
      <c r="E326" s="82"/>
      <c r="F326" s="75" t="s">
        <v>1713</v>
      </c>
    </row>
    <row r="327" spans="1:6" ht="39.75" x14ac:dyDescent="0.3">
      <c r="A327" s="82" t="s">
        <v>398</v>
      </c>
      <c r="B327" s="80" t="s">
        <v>44</v>
      </c>
      <c r="C327" s="80" t="s">
        <v>444</v>
      </c>
      <c r="D327" s="83">
        <v>1432.7099999999998</v>
      </c>
      <c r="E327" s="82"/>
      <c r="F327" s="75" t="s">
        <v>1714</v>
      </c>
    </row>
    <row r="328" spans="1:6" ht="27" x14ac:dyDescent="0.3">
      <c r="A328" s="82" t="s">
        <v>2592</v>
      </c>
      <c r="B328" s="80" t="s">
        <v>29</v>
      </c>
      <c r="C328" s="80" t="s">
        <v>452</v>
      </c>
      <c r="D328" s="83">
        <v>1836.66</v>
      </c>
      <c r="E328" s="82"/>
      <c r="F328" s="75" t="s">
        <v>1715</v>
      </c>
    </row>
    <row r="329" spans="1:6" ht="27" x14ac:dyDescent="0.3">
      <c r="A329" s="82" t="s">
        <v>2478</v>
      </c>
      <c r="B329" s="80" t="s">
        <v>42</v>
      </c>
      <c r="C329" s="80" t="s">
        <v>428</v>
      </c>
      <c r="D329" s="83">
        <v>3083.23</v>
      </c>
      <c r="E329" s="82" t="s">
        <v>426</v>
      </c>
      <c r="F329" s="75" t="s">
        <v>1716</v>
      </c>
    </row>
    <row r="330" spans="1:6" ht="27" x14ac:dyDescent="0.3">
      <c r="A330" s="82" t="s">
        <v>2478</v>
      </c>
      <c r="B330" s="80" t="s">
        <v>24</v>
      </c>
      <c r="C330" s="80" t="s">
        <v>428</v>
      </c>
      <c r="D330" s="83">
        <v>4613.2800000000007</v>
      </c>
      <c r="E330" s="82"/>
      <c r="F330" s="75" t="s">
        <v>1716</v>
      </c>
    </row>
    <row r="331" spans="1:6" ht="27" x14ac:dyDescent="0.3">
      <c r="A331" s="82" t="s">
        <v>2474</v>
      </c>
      <c r="B331" s="80" t="s">
        <v>84</v>
      </c>
      <c r="C331" s="80" t="s">
        <v>428</v>
      </c>
      <c r="D331" s="83">
        <v>4613.2800000000007</v>
      </c>
      <c r="E331" s="82"/>
      <c r="F331" s="75" t="s">
        <v>1716</v>
      </c>
    </row>
    <row r="332" spans="1:6" ht="65.25" x14ac:dyDescent="0.3">
      <c r="A332" s="82" t="s">
        <v>2593</v>
      </c>
      <c r="B332" s="80" t="s">
        <v>507</v>
      </c>
      <c r="C332" s="80" t="s">
        <v>452</v>
      </c>
      <c r="D332" s="83">
        <v>274.95</v>
      </c>
      <c r="E332" s="82" t="s">
        <v>426</v>
      </c>
      <c r="F332" s="75" t="s">
        <v>1717</v>
      </c>
    </row>
    <row r="333" spans="1:6" ht="52.5" x14ac:dyDescent="0.3">
      <c r="A333" s="82" t="s">
        <v>2594</v>
      </c>
      <c r="B333" s="80" t="s">
        <v>58</v>
      </c>
      <c r="C333" s="80" t="s">
        <v>452</v>
      </c>
      <c r="D333" s="83">
        <v>690.4</v>
      </c>
      <c r="E333" s="82" t="s">
        <v>426</v>
      </c>
      <c r="F333" s="75" t="s">
        <v>1718</v>
      </c>
    </row>
    <row r="334" spans="1:6" ht="27" x14ac:dyDescent="0.3">
      <c r="A334" s="82" t="s">
        <v>2595</v>
      </c>
      <c r="B334" s="80" t="s">
        <v>124</v>
      </c>
      <c r="C334" s="80" t="s">
        <v>428</v>
      </c>
      <c r="D334" s="83">
        <v>4980.07</v>
      </c>
      <c r="E334" s="82"/>
      <c r="F334" s="75" t="s">
        <v>1630</v>
      </c>
    </row>
    <row r="335" spans="1:6" ht="27" x14ac:dyDescent="0.3">
      <c r="A335" s="82" t="s">
        <v>2595</v>
      </c>
      <c r="B335" s="80" t="s">
        <v>11</v>
      </c>
      <c r="C335" s="80" t="s">
        <v>428</v>
      </c>
      <c r="D335" s="83">
        <v>7500.94</v>
      </c>
      <c r="E335" s="82"/>
      <c r="F335" s="75" t="s">
        <v>1630</v>
      </c>
    </row>
    <row r="336" spans="1:6" ht="27" x14ac:dyDescent="0.3">
      <c r="A336" s="82" t="s">
        <v>2595</v>
      </c>
      <c r="B336" s="80" t="s">
        <v>213</v>
      </c>
      <c r="C336" s="80" t="s">
        <v>428</v>
      </c>
      <c r="D336" s="83">
        <v>7211.38</v>
      </c>
      <c r="E336" s="82"/>
      <c r="F336" s="75" t="s">
        <v>1630</v>
      </c>
    </row>
    <row r="337" spans="1:6" ht="27" x14ac:dyDescent="0.3">
      <c r="A337" s="82" t="s">
        <v>2596</v>
      </c>
      <c r="B337" s="80" t="s">
        <v>44</v>
      </c>
      <c r="C337" s="80" t="s">
        <v>428</v>
      </c>
      <c r="D337" s="83">
        <v>4359.3999999999996</v>
      </c>
      <c r="E337" s="82"/>
      <c r="F337" s="75" t="s">
        <v>1630</v>
      </c>
    </row>
    <row r="338" spans="1:6" ht="39.75" x14ac:dyDescent="0.3">
      <c r="A338" s="82" t="s">
        <v>2597</v>
      </c>
      <c r="B338" s="80" t="s">
        <v>597</v>
      </c>
      <c r="C338" s="80" t="s">
        <v>598</v>
      </c>
      <c r="D338" s="83">
        <v>1097.21</v>
      </c>
      <c r="E338" s="82"/>
      <c r="F338" s="75" t="s">
        <v>1719</v>
      </c>
    </row>
    <row r="339" spans="1:6" ht="27" x14ac:dyDescent="0.3">
      <c r="A339" s="82" t="s">
        <v>2595</v>
      </c>
      <c r="B339" s="80" t="s">
        <v>11</v>
      </c>
      <c r="C339" s="80" t="s">
        <v>428</v>
      </c>
      <c r="D339" s="83">
        <v>1165.04</v>
      </c>
      <c r="E339" s="82"/>
      <c r="F339" s="75" t="s">
        <v>1630</v>
      </c>
    </row>
    <row r="340" spans="1:6" ht="39.75" x14ac:dyDescent="0.3">
      <c r="A340" s="82" t="s">
        <v>2596</v>
      </c>
      <c r="B340" s="80" t="s">
        <v>152</v>
      </c>
      <c r="C340" s="80" t="s">
        <v>599</v>
      </c>
      <c r="D340" s="83">
        <v>641</v>
      </c>
      <c r="E340" s="82"/>
      <c r="F340" s="75" t="s">
        <v>1720</v>
      </c>
    </row>
    <row r="341" spans="1:6" ht="39.75" x14ac:dyDescent="0.3">
      <c r="A341" s="82" t="s">
        <v>2596</v>
      </c>
      <c r="B341" s="80" t="s">
        <v>182</v>
      </c>
      <c r="C341" s="80" t="s">
        <v>599</v>
      </c>
      <c r="D341" s="83">
        <v>9071.4499999999989</v>
      </c>
      <c r="E341" s="82"/>
      <c r="F341" s="75" t="s">
        <v>1720</v>
      </c>
    </row>
    <row r="342" spans="1:6" ht="27" x14ac:dyDescent="0.3">
      <c r="A342" s="82" t="s">
        <v>2598</v>
      </c>
      <c r="B342" s="80" t="s">
        <v>379</v>
      </c>
      <c r="C342" s="80" t="s">
        <v>600</v>
      </c>
      <c r="D342" s="83">
        <v>2493</v>
      </c>
      <c r="E342" s="82" t="s">
        <v>426</v>
      </c>
      <c r="F342" s="75" t="s">
        <v>1721</v>
      </c>
    </row>
    <row r="343" spans="1:6" ht="27" x14ac:dyDescent="0.3">
      <c r="A343" s="82" t="s">
        <v>2599</v>
      </c>
      <c r="B343" s="80" t="s">
        <v>22</v>
      </c>
      <c r="C343" s="80" t="s">
        <v>428</v>
      </c>
      <c r="D343" s="83">
        <v>433.74</v>
      </c>
      <c r="E343" s="82" t="s">
        <v>426</v>
      </c>
      <c r="F343" s="75" t="s">
        <v>1722</v>
      </c>
    </row>
    <row r="344" spans="1:6" ht="154.5" x14ac:dyDescent="0.3">
      <c r="A344" s="82" t="s">
        <v>2483</v>
      </c>
      <c r="B344" s="80" t="s">
        <v>6</v>
      </c>
      <c r="C344" s="80" t="s">
        <v>452</v>
      </c>
      <c r="D344" s="83">
        <v>3815.65</v>
      </c>
      <c r="E344" s="82" t="s">
        <v>426</v>
      </c>
      <c r="F344" s="75" t="s">
        <v>1723</v>
      </c>
    </row>
    <row r="345" spans="1:6" ht="52.5" x14ac:dyDescent="0.3">
      <c r="A345" s="82" t="s">
        <v>2600</v>
      </c>
      <c r="B345" s="80" t="s">
        <v>70</v>
      </c>
      <c r="C345" s="80" t="s">
        <v>452</v>
      </c>
      <c r="D345" s="83">
        <v>3152.8900000000003</v>
      </c>
      <c r="E345" s="82" t="s">
        <v>426</v>
      </c>
      <c r="F345" s="75" t="s">
        <v>1724</v>
      </c>
    </row>
    <row r="346" spans="1:6" ht="52.5" x14ac:dyDescent="0.3">
      <c r="A346" s="82" t="s">
        <v>2600</v>
      </c>
      <c r="B346" s="80" t="s">
        <v>32</v>
      </c>
      <c r="C346" s="80" t="s">
        <v>452</v>
      </c>
      <c r="D346" s="83">
        <v>3145.21</v>
      </c>
      <c r="E346" s="82" t="s">
        <v>426</v>
      </c>
      <c r="F346" s="75" t="s">
        <v>1724</v>
      </c>
    </row>
    <row r="347" spans="1:6" ht="52.5" x14ac:dyDescent="0.3">
      <c r="A347" s="82" t="s">
        <v>2593</v>
      </c>
      <c r="B347" s="80" t="s">
        <v>35</v>
      </c>
      <c r="C347" s="80" t="s">
        <v>452</v>
      </c>
      <c r="D347" s="83">
        <v>275.73</v>
      </c>
      <c r="E347" s="82" t="s">
        <v>426</v>
      </c>
      <c r="F347" s="75" t="s">
        <v>1724</v>
      </c>
    </row>
    <row r="348" spans="1:6" ht="15.75" x14ac:dyDescent="0.3">
      <c r="A348" s="82" t="s">
        <v>2594</v>
      </c>
      <c r="B348" s="80" t="s">
        <v>9</v>
      </c>
      <c r="C348" s="80" t="s">
        <v>601</v>
      </c>
      <c r="D348" s="83">
        <v>3018.62</v>
      </c>
      <c r="E348" s="82" t="s">
        <v>426</v>
      </c>
      <c r="F348" s="77" t="s">
        <v>1725</v>
      </c>
    </row>
    <row r="349" spans="1:6" ht="15.75" x14ac:dyDescent="0.3">
      <c r="A349" s="82" t="s">
        <v>2594</v>
      </c>
      <c r="B349" s="80" t="s">
        <v>305</v>
      </c>
      <c r="C349" s="80" t="s">
        <v>601</v>
      </c>
      <c r="D349" s="83">
        <v>1991.73</v>
      </c>
      <c r="E349" s="82" t="s">
        <v>426</v>
      </c>
      <c r="F349" s="77" t="s">
        <v>1725</v>
      </c>
    </row>
    <row r="350" spans="1:6" ht="52.5" x14ac:dyDescent="0.3">
      <c r="A350" s="82" t="s">
        <v>2594</v>
      </c>
      <c r="B350" s="80" t="s">
        <v>509</v>
      </c>
      <c r="C350" s="80" t="s">
        <v>473</v>
      </c>
      <c r="D350" s="83">
        <v>2464.4899999999998</v>
      </c>
      <c r="E350" s="82"/>
      <c r="F350" s="75" t="s">
        <v>1726</v>
      </c>
    </row>
    <row r="351" spans="1:6" ht="52.5" x14ac:dyDescent="0.3">
      <c r="A351" s="82" t="s">
        <v>2594</v>
      </c>
      <c r="B351" s="80" t="s">
        <v>249</v>
      </c>
      <c r="C351" s="80" t="s">
        <v>473</v>
      </c>
      <c r="D351" s="83">
        <v>2464.4899999999998</v>
      </c>
      <c r="E351" s="82"/>
      <c r="F351" s="75" t="s">
        <v>1726</v>
      </c>
    </row>
    <row r="352" spans="1:6" ht="52.5" x14ac:dyDescent="0.3">
      <c r="A352" s="82" t="s">
        <v>2594</v>
      </c>
      <c r="B352" s="80" t="s">
        <v>18</v>
      </c>
      <c r="C352" s="80" t="s">
        <v>473</v>
      </c>
      <c r="D352" s="83">
        <v>2464.4899999999998</v>
      </c>
      <c r="E352" s="82"/>
      <c r="F352" s="75" t="s">
        <v>1726</v>
      </c>
    </row>
    <row r="353" spans="1:6" ht="52.5" x14ac:dyDescent="0.3">
      <c r="A353" s="82" t="s">
        <v>2594</v>
      </c>
      <c r="B353" s="80" t="s">
        <v>602</v>
      </c>
      <c r="C353" s="80" t="s">
        <v>473</v>
      </c>
      <c r="D353" s="83">
        <v>2464.4899999999998</v>
      </c>
      <c r="E353" s="82"/>
      <c r="F353" s="75" t="s">
        <v>1726</v>
      </c>
    </row>
    <row r="354" spans="1:6" ht="15.75" x14ac:dyDescent="0.3">
      <c r="A354" s="82" t="s">
        <v>603</v>
      </c>
      <c r="B354" s="80" t="s">
        <v>44</v>
      </c>
      <c r="C354" s="80" t="s">
        <v>428</v>
      </c>
      <c r="D354" s="83">
        <v>3249.4399999999996</v>
      </c>
      <c r="E354" s="82"/>
      <c r="F354" s="75" t="s">
        <v>1727</v>
      </c>
    </row>
    <row r="355" spans="1:6" ht="52.5" x14ac:dyDescent="0.3">
      <c r="A355" s="82" t="s">
        <v>603</v>
      </c>
      <c r="B355" s="80" t="s">
        <v>44</v>
      </c>
      <c r="C355" s="80" t="s">
        <v>604</v>
      </c>
      <c r="D355" s="83">
        <v>1463.1</v>
      </c>
      <c r="E355" s="82"/>
      <c r="F355" s="75" t="s">
        <v>1728</v>
      </c>
    </row>
    <row r="356" spans="1:6" ht="52.5" x14ac:dyDescent="0.3">
      <c r="A356" s="82" t="s">
        <v>2601</v>
      </c>
      <c r="B356" s="80" t="s">
        <v>150</v>
      </c>
      <c r="C356" s="80" t="s">
        <v>452</v>
      </c>
      <c r="D356" s="83">
        <v>243.54</v>
      </c>
      <c r="E356" s="82" t="s">
        <v>426</v>
      </c>
      <c r="F356" s="75" t="s">
        <v>1724</v>
      </c>
    </row>
    <row r="357" spans="1:6" ht="52.5" x14ac:dyDescent="0.3">
      <c r="A357" s="82" t="s">
        <v>605</v>
      </c>
      <c r="B357" s="80" t="s">
        <v>124</v>
      </c>
      <c r="C357" s="80" t="s">
        <v>556</v>
      </c>
      <c r="D357" s="83">
        <v>3890.37</v>
      </c>
      <c r="E357" s="82" t="s">
        <v>426</v>
      </c>
      <c r="F357" s="75" t="s">
        <v>1729</v>
      </c>
    </row>
    <row r="358" spans="1:6" ht="52.5" x14ac:dyDescent="0.3">
      <c r="A358" s="82" t="s">
        <v>606</v>
      </c>
      <c r="B358" s="80" t="s">
        <v>116</v>
      </c>
      <c r="C358" s="80" t="s">
        <v>556</v>
      </c>
      <c r="D358" s="83">
        <v>3232.3100000000004</v>
      </c>
      <c r="E358" s="82" t="s">
        <v>426</v>
      </c>
      <c r="F358" s="75" t="s">
        <v>1729</v>
      </c>
    </row>
    <row r="359" spans="1:6" ht="27" x14ac:dyDescent="0.3">
      <c r="A359" s="82" t="s">
        <v>607</v>
      </c>
      <c r="B359" s="80" t="s">
        <v>83</v>
      </c>
      <c r="C359" s="80" t="s">
        <v>452</v>
      </c>
      <c r="D359" s="83">
        <v>1693.24</v>
      </c>
      <c r="E359" s="82" t="s">
        <v>426</v>
      </c>
      <c r="F359" s="75" t="s">
        <v>1730</v>
      </c>
    </row>
    <row r="360" spans="1:6" ht="27" x14ac:dyDescent="0.3">
      <c r="A360" s="82" t="s">
        <v>608</v>
      </c>
      <c r="B360" s="80" t="s">
        <v>609</v>
      </c>
      <c r="C360" s="80" t="s">
        <v>497</v>
      </c>
      <c r="D360" s="83">
        <v>6242.82</v>
      </c>
      <c r="E360" s="82"/>
      <c r="F360" s="75" t="s">
        <v>1731</v>
      </c>
    </row>
    <row r="361" spans="1:6" ht="52.5" x14ac:dyDescent="0.3">
      <c r="A361" s="82" t="s">
        <v>610</v>
      </c>
      <c r="B361" s="80" t="s">
        <v>544</v>
      </c>
      <c r="C361" s="80" t="s">
        <v>611</v>
      </c>
      <c r="D361" s="83">
        <v>1726.52</v>
      </c>
      <c r="E361" s="82" t="s">
        <v>426</v>
      </c>
      <c r="F361" s="75" t="s">
        <v>1732</v>
      </c>
    </row>
    <row r="362" spans="1:6" ht="52.5" x14ac:dyDescent="0.3">
      <c r="A362" s="82" t="s">
        <v>2486</v>
      </c>
      <c r="B362" s="80" t="s">
        <v>507</v>
      </c>
      <c r="C362" s="80" t="s">
        <v>612</v>
      </c>
      <c r="D362" s="83">
        <v>341.4</v>
      </c>
      <c r="E362" s="82" t="s">
        <v>426</v>
      </c>
      <c r="F362" s="75" t="s">
        <v>1733</v>
      </c>
    </row>
    <row r="363" spans="1:6" ht="103.5" x14ac:dyDescent="0.3">
      <c r="A363" s="82" t="s">
        <v>2602</v>
      </c>
      <c r="B363" s="80" t="s">
        <v>6</v>
      </c>
      <c r="C363" s="80" t="s">
        <v>613</v>
      </c>
      <c r="D363" s="83">
        <v>5116.12</v>
      </c>
      <c r="E363" s="82"/>
      <c r="F363" s="75" t="s">
        <v>1734</v>
      </c>
    </row>
    <row r="364" spans="1:6" ht="27" x14ac:dyDescent="0.3">
      <c r="A364" s="82" t="s">
        <v>2603</v>
      </c>
      <c r="B364" s="80" t="s">
        <v>86</v>
      </c>
      <c r="C364" s="80" t="s">
        <v>477</v>
      </c>
      <c r="D364" s="83">
        <v>1454.23</v>
      </c>
      <c r="E364" s="82" t="s">
        <v>426</v>
      </c>
      <c r="F364" s="75" t="s">
        <v>1735</v>
      </c>
    </row>
    <row r="365" spans="1:6" ht="65.25" x14ac:dyDescent="0.3">
      <c r="A365" s="82" t="s">
        <v>614</v>
      </c>
      <c r="B365" s="80" t="s">
        <v>11</v>
      </c>
      <c r="C365" s="80" t="s">
        <v>615</v>
      </c>
      <c r="D365" s="83">
        <v>8167.73</v>
      </c>
      <c r="E365" s="82"/>
      <c r="F365" s="75" t="s">
        <v>1736</v>
      </c>
    </row>
    <row r="366" spans="1:6" ht="52.5" x14ac:dyDescent="0.3">
      <c r="A366" s="82" t="s">
        <v>2604</v>
      </c>
      <c r="B366" s="80" t="s">
        <v>12</v>
      </c>
      <c r="C366" s="80" t="s">
        <v>421</v>
      </c>
      <c r="D366" s="83">
        <v>4756.05</v>
      </c>
      <c r="E366" s="82"/>
      <c r="F366" s="75" t="s">
        <v>1737</v>
      </c>
    </row>
    <row r="367" spans="1:6" ht="39.75" x14ac:dyDescent="0.3">
      <c r="A367" s="82" t="s">
        <v>2605</v>
      </c>
      <c r="B367" s="80" t="s">
        <v>227</v>
      </c>
      <c r="C367" s="80" t="s">
        <v>616</v>
      </c>
      <c r="D367" s="83">
        <v>6888.63</v>
      </c>
      <c r="E367" s="82"/>
      <c r="F367" s="75" t="s">
        <v>1738</v>
      </c>
    </row>
    <row r="368" spans="1:6" ht="39.75" x14ac:dyDescent="0.3">
      <c r="A368" s="82" t="s">
        <v>2605</v>
      </c>
      <c r="B368" s="80" t="s">
        <v>264</v>
      </c>
      <c r="C368" s="80" t="s">
        <v>616</v>
      </c>
      <c r="D368" s="83">
        <v>6555.04</v>
      </c>
      <c r="E368" s="82"/>
      <c r="F368" s="75" t="s">
        <v>1738</v>
      </c>
    </row>
    <row r="369" spans="1:6" ht="39.75" x14ac:dyDescent="0.3">
      <c r="A369" s="82" t="s">
        <v>2605</v>
      </c>
      <c r="B369" s="80" t="s">
        <v>56</v>
      </c>
      <c r="C369" s="80" t="s">
        <v>616</v>
      </c>
      <c r="D369" s="83">
        <v>6555.04</v>
      </c>
      <c r="E369" s="82"/>
      <c r="F369" s="75" t="s">
        <v>1738</v>
      </c>
    </row>
    <row r="370" spans="1:6" ht="39.75" x14ac:dyDescent="0.3">
      <c r="A370" s="82" t="s">
        <v>2605</v>
      </c>
      <c r="B370" s="80" t="s">
        <v>252</v>
      </c>
      <c r="C370" s="80" t="s">
        <v>616</v>
      </c>
      <c r="D370" s="83">
        <v>1074</v>
      </c>
      <c r="E370" s="82"/>
      <c r="F370" s="75" t="s">
        <v>1738</v>
      </c>
    </row>
    <row r="371" spans="1:6" ht="27" x14ac:dyDescent="0.3">
      <c r="A371" s="82" t="s">
        <v>617</v>
      </c>
      <c r="B371" s="80" t="s">
        <v>26</v>
      </c>
      <c r="C371" s="80" t="s">
        <v>497</v>
      </c>
      <c r="D371" s="83">
        <v>5404.4400000000005</v>
      </c>
      <c r="E371" s="82"/>
      <c r="F371" s="75" t="s">
        <v>1739</v>
      </c>
    </row>
    <row r="372" spans="1:6" ht="39.75" x14ac:dyDescent="0.3">
      <c r="A372" s="82" t="s">
        <v>260</v>
      </c>
      <c r="B372" s="80" t="s">
        <v>24</v>
      </c>
      <c r="C372" s="80" t="s">
        <v>577</v>
      </c>
      <c r="D372" s="83">
        <v>2270.6999999999998</v>
      </c>
      <c r="E372" s="82"/>
      <c r="F372" s="75" t="s">
        <v>1740</v>
      </c>
    </row>
    <row r="373" spans="1:6" ht="39.75" x14ac:dyDescent="0.3">
      <c r="A373" s="82" t="s">
        <v>260</v>
      </c>
      <c r="B373" s="80" t="s">
        <v>11</v>
      </c>
      <c r="C373" s="80" t="s">
        <v>577</v>
      </c>
      <c r="D373" s="83">
        <v>3582.76</v>
      </c>
      <c r="E373" s="82"/>
      <c r="F373" s="75" t="s">
        <v>1740</v>
      </c>
    </row>
    <row r="374" spans="1:6" ht="52.5" x14ac:dyDescent="0.3">
      <c r="A374" s="82" t="s">
        <v>618</v>
      </c>
      <c r="B374" s="80" t="s">
        <v>507</v>
      </c>
      <c r="C374" s="80" t="s">
        <v>452</v>
      </c>
      <c r="D374" s="83">
        <v>666.7</v>
      </c>
      <c r="E374" s="82" t="s">
        <v>426</v>
      </c>
      <c r="F374" s="75" t="s">
        <v>1741</v>
      </c>
    </row>
    <row r="375" spans="1:6" ht="27" x14ac:dyDescent="0.3">
      <c r="A375" s="82" t="s">
        <v>2500</v>
      </c>
      <c r="B375" s="80" t="s">
        <v>61</v>
      </c>
      <c r="C375" s="80" t="s">
        <v>444</v>
      </c>
      <c r="D375" s="83">
        <v>2398.46</v>
      </c>
      <c r="E375" s="82" t="s">
        <v>426</v>
      </c>
      <c r="F375" s="75" t="s">
        <v>1337</v>
      </c>
    </row>
    <row r="376" spans="1:6" ht="39.75" x14ac:dyDescent="0.3">
      <c r="A376" s="82" t="s">
        <v>619</v>
      </c>
      <c r="B376" s="80" t="s">
        <v>441</v>
      </c>
      <c r="C376" s="80" t="s">
        <v>430</v>
      </c>
      <c r="D376" s="83">
        <v>262.39</v>
      </c>
      <c r="E376" s="82" t="s">
        <v>426</v>
      </c>
      <c r="F376" s="75" t="s">
        <v>1742</v>
      </c>
    </row>
    <row r="377" spans="1:6" ht="27" x14ac:dyDescent="0.3">
      <c r="A377" s="82" t="s">
        <v>2606</v>
      </c>
      <c r="B377" s="80" t="s">
        <v>9</v>
      </c>
      <c r="C377" s="80" t="s">
        <v>445</v>
      </c>
      <c r="D377" s="83">
        <v>9060.68</v>
      </c>
      <c r="E377" s="82"/>
      <c r="F377" s="75" t="s">
        <v>1743</v>
      </c>
    </row>
    <row r="378" spans="1:6" ht="27" x14ac:dyDescent="0.3">
      <c r="A378" s="82" t="s">
        <v>2606</v>
      </c>
      <c r="B378" s="80" t="s">
        <v>29</v>
      </c>
      <c r="C378" s="80" t="s">
        <v>445</v>
      </c>
      <c r="D378" s="83">
        <v>4703.6000000000004</v>
      </c>
      <c r="E378" s="82"/>
      <c r="F378" s="75" t="s">
        <v>1743</v>
      </c>
    </row>
    <row r="379" spans="1:6" ht="52.5" x14ac:dyDescent="0.3">
      <c r="A379" s="82" t="s">
        <v>2607</v>
      </c>
      <c r="B379" s="80" t="s">
        <v>29</v>
      </c>
      <c r="C379" s="80" t="s">
        <v>444</v>
      </c>
      <c r="D379" s="83">
        <v>4388.8599999999997</v>
      </c>
      <c r="E379" s="82"/>
      <c r="F379" s="75" t="s">
        <v>1744</v>
      </c>
    </row>
    <row r="380" spans="1:6" ht="52.5" x14ac:dyDescent="0.3">
      <c r="A380" s="82" t="s">
        <v>2607</v>
      </c>
      <c r="B380" s="80" t="s">
        <v>46</v>
      </c>
      <c r="C380" s="80" t="s">
        <v>444</v>
      </c>
      <c r="D380" s="83">
        <v>4533.75</v>
      </c>
      <c r="E380" s="82"/>
      <c r="F380" s="75" t="s">
        <v>1744</v>
      </c>
    </row>
    <row r="381" spans="1:6" ht="52.5" x14ac:dyDescent="0.3">
      <c r="A381" s="82" t="s">
        <v>2607</v>
      </c>
      <c r="B381" s="80" t="s">
        <v>24</v>
      </c>
      <c r="C381" s="80" t="s">
        <v>444</v>
      </c>
      <c r="D381" s="83">
        <v>1956.7500000000002</v>
      </c>
      <c r="E381" s="82"/>
      <c r="F381" s="75" t="s">
        <v>1744</v>
      </c>
    </row>
    <row r="382" spans="1:6" ht="27" x14ac:dyDescent="0.3">
      <c r="A382" s="82" t="s">
        <v>2608</v>
      </c>
      <c r="B382" s="80" t="s">
        <v>24</v>
      </c>
      <c r="C382" s="80" t="s">
        <v>620</v>
      </c>
      <c r="D382" s="83">
        <v>381.39</v>
      </c>
      <c r="E382" s="82"/>
      <c r="F382" s="75" t="s">
        <v>1745</v>
      </c>
    </row>
    <row r="383" spans="1:6" ht="52.5" x14ac:dyDescent="0.3">
      <c r="A383" s="82" t="s">
        <v>2609</v>
      </c>
      <c r="B383" s="80" t="s">
        <v>6</v>
      </c>
      <c r="C383" s="80" t="s">
        <v>421</v>
      </c>
      <c r="D383" s="83">
        <v>3760.45</v>
      </c>
      <c r="E383" s="82"/>
      <c r="F383" s="75" t="s">
        <v>1620</v>
      </c>
    </row>
    <row r="384" spans="1:6" ht="52.5" x14ac:dyDescent="0.3">
      <c r="A384" s="82" t="s">
        <v>2610</v>
      </c>
      <c r="B384" s="80" t="s">
        <v>44</v>
      </c>
      <c r="C384" s="80" t="s">
        <v>621</v>
      </c>
      <c r="D384" s="83">
        <v>12794.86</v>
      </c>
      <c r="E384" s="82"/>
      <c r="F384" s="75" t="s">
        <v>1746</v>
      </c>
    </row>
    <row r="385" spans="1:6" ht="15.75" x14ac:dyDescent="0.3">
      <c r="A385" s="82" t="s">
        <v>622</v>
      </c>
      <c r="B385" s="80" t="s">
        <v>53</v>
      </c>
      <c r="C385" s="80" t="s">
        <v>492</v>
      </c>
      <c r="D385" s="83">
        <v>9834.67</v>
      </c>
      <c r="E385" s="82"/>
      <c r="F385" s="75" t="s">
        <v>1328</v>
      </c>
    </row>
    <row r="386" spans="1:6" ht="15.75" x14ac:dyDescent="0.3">
      <c r="A386" s="82" t="s">
        <v>622</v>
      </c>
      <c r="B386" s="80" t="s">
        <v>6</v>
      </c>
      <c r="C386" s="80" t="s">
        <v>492</v>
      </c>
      <c r="D386" s="83">
        <v>4819.88</v>
      </c>
      <c r="E386" s="82"/>
      <c r="F386" s="75" t="s">
        <v>1328</v>
      </c>
    </row>
    <row r="387" spans="1:6" ht="15.75" x14ac:dyDescent="0.3">
      <c r="A387" s="82" t="s">
        <v>622</v>
      </c>
      <c r="B387" s="80" t="s">
        <v>325</v>
      </c>
      <c r="C387" s="80" t="s">
        <v>492</v>
      </c>
      <c r="D387" s="83">
        <v>5739.97</v>
      </c>
      <c r="E387" s="82"/>
      <c r="F387" s="75" t="s">
        <v>1328</v>
      </c>
    </row>
    <row r="388" spans="1:6" ht="15.75" x14ac:dyDescent="0.3">
      <c r="A388" s="82" t="s">
        <v>622</v>
      </c>
      <c r="B388" s="80" t="s">
        <v>67</v>
      </c>
      <c r="C388" s="80" t="s">
        <v>492</v>
      </c>
      <c r="D388" s="83">
        <v>5739.97</v>
      </c>
      <c r="E388" s="82"/>
      <c r="F388" s="75" t="s">
        <v>1328</v>
      </c>
    </row>
    <row r="389" spans="1:6" ht="39.75" x14ac:dyDescent="0.3">
      <c r="A389" s="82" t="s">
        <v>272</v>
      </c>
      <c r="B389" s="80" t="s">
        <v>403</v>
      </c>
      <c r="C389" s="80" t="s">
        <v>421</v>
      </c>
      <c r="D389" s="83">
        <v>4733.84</v>
      </c>
      <c r="E389" s="82"/>
      <c r="F389" s="75" t="s">
        <v>1747</v>
      </c>
    </row>
    <row r="390" spans="1:6" ht="27" x14ac:dyDescent="0.3">
      <c r="A390" s="82" t="s">
        <v>623</v>
      </c>
      <c r="B390" s="80" t="s">
        <v>213</v>
      </c>
      <c r="C390" s="80" t="s">
        <v>624</v>
      </c>
      <c r="D390" s="83">
        <v>953.46</v>
      </c>
      <c r="E390" s="82" t="s">
        <v>426</v>
      </c>
      <c r="F390" s="75" t="s">
        <v>1748</v>
      </c>
    </row>
    <row r="391" spans="1:6" ht="52.5" x14ac:dyDescent="0.3">
      <c r="A391" s="82" t="s">
        <v>625</v>
      </c>
      <c r="B391" s="80" t="s">
        <v>55</v>
      </c>
      <c r="C391" s="80" t="s">
        <v>553</v>
      </c>
      <c r="D391" s="83">
        <v>718.27</v>
      </c>
      <c r="E391" s="82" t="s">
        <v>426</v>
      </c>
      <c r="F391" s="75" t="s">
        <v>1749</v>
      </c>
    </row>
    <row r="392" spans="1:6" ht="27" x14ac:dyDescent="0.3">
      <c r="A392" s="82" t="s">
        <v>626</v>
      </c>
      <c r="B392" s="80" t="s">
        <v>436</v>
      </c>
      <c r="C392" s="80" t="s">
        <v>627</v>
      </c>
      <c r="D392" s="83">
        <v>136.59</v>
      </c>
      <c r="E392" s="82" t="s">
        <v>426</v>
      </c>
      <c r="F392" s="75" t="s">
        <v>1750</v>
      </c>
    </row>
    <row r="393" spans="1:6" ht="27" x14ac:dyDescent="0.3">
      <c r="A393" s="82" t="s">
        <v>626</v>
      </c>
      <c r="B393" s="80" t="s">
        <v>124</v>
      </c>
      <c r="C393" s="80" t="s">
        <v>627</v>
      </c>
      <c r="D393" s="83">
        <v>164.79</v>
      </c>
      <c r="E393" s="82" t="s">
        <v>426</v>
      </c>
      <c r="F393" s="75" t="s">
        <v>1750</v>
      </c>
    </row>
    <row r="394" spans="1:6" ht="27" x14ac:dyDescent="0.3">
      <c r="A394" s="82" t="s">
        <v>626</v>
      </c>
      <c r="B394" s="80" t="s">
        <v>437</v>
      </c>
      <c r="C394" s="80" t="s">
        <v>627</v>
      </c>
      <c r="D394" s="83">
        <v>132.04</v>
      </c>
      <c r="E394" s="82" t="s">
        <v>426</v>
      </c>
      <c r="F394" s="75" t="s">
        <v>1750</v>
      </c>
    </row>
    <row r="395" spans="1:6" ht="27" x14ac:dyDescent="0.3">
      <c r="A395" s="82" t="s">
        <v>626</v>
      </c>
      <c r="B395" s="80" t="s">
        <v>249</v>
      </c>
      <c r="C395" s="80" t="s">
        <v>627</v>
      </c>
      <c r="D395" s="83">
        <v>132.6</v>
      </c>
      <c r="E395" s="82" t="s">
        <v>426</v>
      </c>
      <c r="F395" s="75" t="s">
        <v>1750</v>
      </c>
    </row>
    <row r="396" spans="1:6" ht="52.5" x14ac:dyDescent="0.3">
      <c r="A396" s="82" t="s">
        <v>628</v>
      </c>
      <c r="B396" s="80" t="s">
        <v>12</v>
      </c>
      <c r="C396" s="80" t="s">
        <v>421</v>
      </c>
      <c r="D396" s="83">
        <v>4735.3500000000004</v>
      </c>
      <c r="E396" s="82"/>
      <c r="F396" s="75" t="s">
        <v>1751</v>
      </c>
    </row>
    <row r="397" spans="1:6" ht="39.75" x14ac:dyDescent="0.3">
      <c r="A397" s="82" t="s">
        <v>298</v>
      </c>
      <c r="B397" s="80" t="s">
        <v>132</v>
      </c>
      <c r="C397" s="80" t="s">
        <v>629</v>
      </c>
      <c r="D397" s="83">
        <v>1692.73</v>
      </c>
      <c r="E397" s="82" t="s">
        <v>426</v>
      </c>
      <c r="F397" s="75" t="s">
        <v>1752</v>
      </c>
    </row>
    <row r="398" spans="1:6" ht="52.5" x14ac:dyDescent="0.3">
      <c r="A398" s="82" t="s">
        <v>618</v>
      </c>
      <c r="B398" s="80" t="s">
        <v>325</v>
      </c>
      <c r="C398" s="80" t="s">
        <v>577</v>
      </c>
      <c r="D398" s="83">
        <v>306.88</v>
      </c>
      <c r="E398" s="82" t="s">
        <v>426</v>
      </c>
      <c r="F398" s="75" t="s">
        <v>1753</v>
      </c>
    </row>
    <row r="399" spans="1:6" ht="52.5" x14ac:dyDescent="0.3">
      <c r="A399" s="82" t="s">
        <v>618</v>
      </c>
      <c r="B399" s="80" t="s">
        <v>360</v>
      </c>
      <c r="C399" s="80" t="s">
        <v>577</v>
      </c>
      <c r="D399" s="83">
        <v>306.88</v>
      </c>
      <c r="E399" s="82" t="s">
        <v>426</v>
      </c>
      <c r="F399" s="75" t="s">
        <v>1753</v>
      </c>
    </row>
    <row r="400" spans="1:6" ht="52.5" x14ac:dyDescent="0.3">
      <c r="A400" s="82" t="s">
        <v>618</v>
      </c>
      <c r="B400" s="80" t="s">
        <v>51</v>
      </c>
      <c r="C400" s="80" t="s">
        <v>577</v>
      </c>
      <c r="D400" s="83">
        <v>306.88</v>
      </c>
      <c r="E400" s="82" t="s">
        <v>426</v>
      </c>
      <c r="F400" s="75" t="s">
        <v>1753</v>
      </c>
    </row>
    <row r="401" spans="1:6" ht="52.5" x14ac:dyDescent="0.3">
      <c r="A401" s="82" t="s">
        <v>618</v>
      </c>
      <c r="B401" s="80" t="s">
        <v>630</v>
      </c>
      <c r="C401" s="80" t="s">
        <v>577</v>
      </c>
      <c r="D401" s="83">
        <v>306.88</v>
      </c>
      <c r="E401" s="82" t="s">
        <v>426</v>
      </c>
      <c r="F401" s="75" t="s">
        <v>1753</v>
      </c>
    </row>
    <row r="402" spans="1:6" ht="52.5" x14ac:dyDescent="0.3">
      <c r="A402" s="82" t="s">
        <v>618</v>
      </c>
      <c r="B402" s="80" t="s">
        <v>71</v>
      </c>
      <c r="C402" s="80" t="s">
        <v>577</v>
      </c>
      <c r="D402" s="83">
        <v>306.88</v>
      </c>
      <c r="E402" s="82" t="s">
        <v>426</v>
      </c>
      <c r="F402" s="75" t="s">
        <v>1753</v>
      </c>
    </row>
    <row r="403" spans="1:6" ht="52.5" x14ac:dyDescent="0.3">
      <c r="A403" s="82" t="s">
        <v>618</v>
      </c>
      <c r="B403" s="80" t="s">
        <v>265</v>
      </c>
      <c r="C403" s="80" t="s">
        <v>577</v>
      </c>
      <c r="D403" s="83">
        <v>306.88</v>
      </c>
      <c r="E403" s="82" t="s">
        <v>426</v>
      </c>
      <c r="F403" s="75" t="s">
        <v>1753</v>
      </c>
    </row>
    <row r="404" spans="1:6" ht="27" x14ac:dyDescent="0.3">
      <c r="A404" s="82" t="s">
        <v>414</v>
      </c>
      <c r="B404" s="80" t="s">
        <v>509</v>
      </c>
      <c r="C404" s="80" t="s">
        <v>631</v>
      </c>
      <c r="D404" s="83">
        <v>3253.48</v>
      </c>
      <c r="E404" s="82"/>
      <c r="F404" s="75" t="s">
        <v>1754</v>
      </c>
    </row>
    <row r="405" spans="1:6" ht="27" x14ac:dyDescent="0.3">
      <c r="A405" s="82" t="s">
        <v>414</v>
      </c>
      <c r="B405" s="80" t="s">
        <v>116</v>
      </c>
      <c r="C405" s="80" t="s">
        <v>631</v>
      </c>
      <c r="D405" s="83">
        <v>3960.2799999999997</v>
      </c>
      <c r="E405" s="82"/>
      <c r="F405" s="75" t="s">
        <v>1754</v>
      </c>
    </row>
    <row r="406" spans="1:6" ht="27" x14ac:dyDescent="0.3">
      <c r="A406" s="82" t="s">
        <v>414</v>
      </c>
      <c r="B406" s="80" t="s">
        <v>18</v>
      </c>
      <c r="C406" s="80" t="s">
        <v>631</v>
      </c>
      <c r="D406" s="83">
        <v>2030.65</v>
      </c>
      <c r="E406" s="82" t="s">
        <v>426</v>
      </c>
      <c r="F406" s="75" t="s">
        <v>1754</v>
      </c>
    </row>
    <row r="407" spans="1:6" ht="27" x14ac:dyDescent="0.3">
      <c r="A407" s="82" t="s">
        <v>414</v>
      </c>
      <c r="B407" s="80" t="s">
        <v>38</v>
      </c>
      <c r="C407" s="80" t="s">
        <v>631</v>
      </c>
      <c r="D407" s="83">
        <v>3253.48</v>
      </c>
      <c r="E407" s="82"/>
      <c r="F407" s="75" t="s">
        <v>1754</v>
      </c>
    </row>
    <row r="408" spans="1:6" ht="65.25" x14ac:dyDescent="0.3">
      <c r="A408" s="82" t="s">
        <v>632</v>
      </c>
      <c r="B408" s="80" t="s">
        <v>40</v>
      </c>
      <c r="C408" s="80" t="s">
        <v>430</v>
      </c>
      <c r="D408" s="83">
        <v>277.08999999999997</v>
      </c>
      <c r="E408" s="82" t="s">
        <v>426</v>
      </c>
      <c r="F408" s="75" t="s">
        <v>1755</v>
      </c>
    </row>
    <row r="409" spans="1:6" ht="90.75" x14ac:dyDescent="0.3">
      <c r="A409" s="82" t="s">
        <v>633</v>
      </c>
      <c r="B409" s="80" t="s">
        <v>441</v>
      </c>
      <c r="C409" s="80" t="s">
        <v>444</v>
      </c>
      <c r="D409" s="83">
        <v>3083.23</v>
      </c>
      <c r="E409" s="82"/>
      <c r="F409" s="75" t="s">
        <v>1756</v>
      </c>
    </row>
    <row r="410" spans="1:6" ht="90.75" x14ac:dyDescent="0.3">
      <c r="A410" s="82" t="s">
        <v>633</v>
      </c>
      <c r="B410" s="80" t="s">
        <v>16</v>
      </c>
      <c r="C410" s="80" t="s">
        <v>444</v>
      </c>
      <c r="D410" s="83">
        <v>3402.77</v>
      </c>
      <c r="E410" s="82"/>
      <c r="F410" s="75" t="s">
        <v>1756</v>
      </c>
    </row>
    <row r="411" spans="1:6" ht="39.75" x14ac:dyDescent="0.3">
      <c r="A411" s="82" t="s">
        <v>634</v>
      </c>
      <c r="B411" s="80" t="s">
        <v>53</v>
      </c>
      <c r="C411" s="80" t="s">
        <v>483</v>
      </c>
      <c r="D411" s="83">
        <v>260</v>
      </c>
      <c r="E411" s="82"/>
      <c r="F411" s="75" t="s">
        <v>1757</v>
      </c>
    </row>
    <row r="412" spans="1:6" ht="39.75" x14ac:dyDescent="0.3">
      <c r="A412" s="82" t="s">
        <v>634</v>
      </c>
      <c r="B412" s="80" t="s">
        <v>18</v>
      </c>
      <c r="C412" s="80" t="s">
        <v>483</v>
      </c>
      <c r="D412" s="83">
        <v>260</v>
      </c>
      <c r="E412" s="82"/>
      <c r="F412" s="75" t="s">
        <v>1757</v>
      </c>
    </row>
    <row r="413" spans="1:6" ht="39.75" x14ac:dyDescent="0.3">
      <c r="A413" s="82" t="s">
        <v>2611</v>
      </c>
      <c r="B413" s="80" t="s">
        <v>11</v>
      </c>
      <c r="C413" s="80" t="s">
        <v>513</v>
      </c>
      <c r="D413" s="83">
        <v>5195.2</v>
      </c>
      <c r="E413" s="82"/>
      <c r="F413" s="75" t="s">
        <v>1758</v>
      </c>
    </row>
    <row r="414" spans="1:6" ht="39.75" x14ac:dyDescent="0.3">
      <c r="A414" s="82" t="s">
        <v>2612</v>
      </c>
      <c r="B414" s="80" t="s">
        <v>44</v>
      </c>
      <c r="C414" s="80" t="s">
        <v>513</v>
      </c>
      <c r="D414" s="83">
        <v>7923.5</v>
      </c>
      <c r="E414" s="82"/>
      <c r="F414" s="75" t="s">
        <v>1758</v>
      </c>
    </row>
    <row r="415" spans="1:6" ht="39.75" x14ac:dyDescent="0.3">
      <c r="A415" s="82" t="s">
        <v>632</v>
      </c>
      <c r="B415" s="80" t="s">
        <v>44</v>
      </c>
      <c r="C415" s="80" t="s">
        <v>483</v>
      </c>
      <c r="D415" s="83">
        <v>900.68</v>
      </c>
      <c r="E415" s="82" t="s">
        <v>426</v>
      </c>
      <c r="F415" s="75" t="s">
        <v>1757</v>
      </c>
    </row>
    <row r="416" spans="1:6" ht="39.75" x14ac:dyDescent="0.3">
      <c r="A416" s="82" t="s">
        <v>632</v>
      </c>
      <c r="B416" s="80" t="s">
        <v>227</v>
      </c>
      <c r="C416" s="80" t="s">
        <v>483</v>
      </c>
      <c r="D416" s="83">
        <v>1016.1700000000001</v>
      </c>
      <c r="E416" s="82" t="s">
        <v>426</v>
      </c>
      <c r="F416" s="75" t="s">
        <v>1757</v>
      </c>
    </row>
    <row r="417" spans="1:6" ht="39.75" x14ac:dyDescent="0.3">
      <c r="A417" s="82" t="s">
        <v>632</v>
      </c>
      <c r="B417" s="80" t="s">
        <v>635</v>
      </c>
      <c r="C417" s="80" t="s">
        <v>483</v>
      </c>
      <c r="D417" s="83">
        <v>1171.81</v>
      </c>
      <c r="E417" s="82" t="s">
        <v>426</v>
      </c>
      <c r="F417" s="75" t="s">
        <v>1757</v>
      </c>
    </row>
    <row r="418" spans="1:6" ht="39.75" x14ac:dyDescent="0.3">
      <c r="A418" s="82" t="s">
        <v>632</v>
      </c>
      <c r="B418" s="80" t="s">
        <v>594</v>
      </c>
      <c r="C418" s="80" t="s">
        <v>483</v>
      </c>
      <c r="D418" s="83">
        <v>1422.67</v>
      </c>
      <c r="E418" s="82" t="s">
        <v>426</v>
      </c>
      <c r="F418" s="75" t="s">
        <v>1757</v>
      </c>
    </row>
    <row r="419" spans="1:6" ht="39.75" x14ac:dyDescent="0.3">
      <c r="A419" s="82" t="s">
        <v>632</v>
      </c>
      <c r="B419" s="80" t="s">
        <v>187</v>
      </c>
      <c r="C419" s="80" t="s">
        <v>483</v>
      </c>
      <c r="D419" s="83">
        <v>1188.01</v>
      </c>
      <c r="E419" s="82" t="s">
        <v>426</v>
      </c>
      <c r="F419" s="75" t="s">
        <v>1757</v>
      </c>
    </row>
    <row r="420" spans="1:6" ht="39.75" x14ac:dyDescent="0.3">
      <c r="A420" s="82" t="s">
        <v>636</v>
      </c>
      <c r="B420" s="80" t="s">
        <v>40</v>
      </c>
      <c r="C420" s="80" t="s">
        <v>637</v>
      </c>
      <c r="D420" s="83">
        <v>4830.66</v>
      </c>
      <c r="E420" s="82"/>
      <c r="F420" s="75" t="s">
        <v>1759</v>
      </c>
    </row>
    <row r="421" spans="1:6" ht="52.5" x14ac:dyDescent="0.3">
      <c r="A421" s="82" t="s">
        <v>2613</v>
      </c>
      <c r="B421" s="80" t="s">
        <v>70</v>
      </c>
      <c r="C421" s="80" t="s">
        <v>445</v>
      </c>
      <c r="D421" s="83">
        <v>6115.85</v>
      </c>
      <c r="E421" s="82"/>
      <c r="F421" s="75" t="s">
        <v>1674</v>
      </c>
    </row>
    <row r="422" spans="1:6" ht="52.5" x14ac:dyDescent="0.3">
      <c r="A422" s="82" t="s">
        <v>2613</v>
      </c>
      <c r="B422" s="80" t="s">
        <v>35</v>
      </c>
      <c r="C422" s="80" t="s">
        <v>445</v>
      </c>
      <c r="D422" s="83">
        <v>6084.42</v>
      </c>
      <c r="E422" s="82"/>
      <c r="F422" s="75" t="s">
        <v>1674</v>
      </c>
    </row>
    <row r="423" spans="1:6" ht="103.5" x14ac:dyDescent="0.3">
      <c r="A423" s="82" t="s">
        <v>415</v>
      </c>
      <c r="B423" s="80" t="s">
        <v>6</v>
      </c>
      <c r="C423" s="80" t="s">
        <v>638</v>
      </c>
      <c r="D423" s="83">
        <v>2855.86</v>
      </c>
      <c r="E423" s="82" t="s">
        <v>426</v>
      </c>
      <c r="F423" s="75" t="s">
        <v>1761</v>
      </c>
    </row>
    <row r="424" spans="1:6" ht="39.75" x14ac:dyDescent="0.3">
      <c r="A424" s="82" t="s">
        <v>415</v>
      </c>
      <c r="B424" s="80" t="s">
        <v>42</v>
      </c>
      <c r="C424" s="80" t="s">
        <v>428</v>
      </c>
      <c r="D424" s="83">
        <v>894.08</v>
      </c>
      <c r="E424" s="82" t="s">
        <v>426</v>
      </c>
      <c r="F424" s="75" t="s">
        <v>1760</v>
      </c>
    </row>
    <row r="425" spans="1:6" ht="39.75" x14ac:dyDescent="0.3">
      <c r="A425" s="82" t="s">
        <v>415</v>
      </c>
      <c r="B425" s="80" t="s">
        <v>70</v>
      </c>
      <c r="C425" s="80" t="s">
        <v>428</v>
      </c>
      <c r="D425" s="83">
        <v>683.51</v>
      </c>
      <c r="E425" s="82" t="s">
        <v>426</v>
      </c>
      <c r="F425" s="75" t="s">
        <v>1760</v>
      </c>
    </row>
    <row r="426" spans="1:6" ht="39.75" x14ac:dyDescent="0.3">
      <c r="A426" s="82" t="s">
        <v>415</v>
      </c>
      <c r="B426" s="80" t="s">
        <v>35</v>
      </c>
      <c r="C426" s="80" t="s">
        <v>428</v>
      </c>
      <c r="D426" s="83">
        <v>647.32000000000005</v>
      </c>
      <c r="E426" s="82" t="s">
        <v>426</v>
      </c>
      <c r="F426" s="75" t="s">
        <v>1760</v>
      </c>
    </row>
    <row r="427" spans="1:6" ht="39.75" x14ac:dyDescent="0.3">
      <c r="A427" s="82" t="s">
        <v>415</v>
      </c>
      <c r="B427" s="80" t="s">
        <v>150</v>
      </c>
      <c r="C427" s="80" t="s">
        <v>428</v>
      </c>
      <c r="D427" s="83">
        <v>647.32000000000005</v>
      </c>
      <c r="E427" s="82" t="s">
        <v>426</v>
      </c>
      <c r="F427" s="75" t="s">
        <v>1760</v>
      </c>
    </row>
    <row r="428" spans="1:6" ht="27" x14ac:dyDescent="0.3">
      <c r="A428" s="82" t="s">
        <v>2614</v>
      </c>
      <c r="B428" s="80" t="s">
        <v>11</v>
      </c>
      <c r="C428" s="80" t="s">
        <v>452</v>
      </c>
      <c r="D428" s="83">
        <v>956.74</v>
      </c>
      <c r="E428" s="82" t="s">
        <v>426</v>
      </c>
      <c r="F428" s="75" t="s">
        <v>1762</v>
      </c>
    </row>
    <row r="429" spans="1:6" ht="39.75" x14ac:dyDescent="0.3">
      <c r="A429" s="82" t="s">
        <v>2615</v>
      </c>
      <c r="B429" s="80" t="s">
        <v>58</v>
      </c>
      <c r="C429" s="80" t="s">
        <v>497</v>
      </c>
      <c r="D429" s="83">
        <v>4756.2200000000012</v>
      </c>
      <c r="E429" s="82"/>
      <c r="F429" s="75" t="s">
        <v>1763</v>
      </c>
    </row>
    <row r="430" spans="1:6" ht="39.75" x14ac:dyDescent="0.3">
      <c r="A430" s="82" t="s">
        <v>2616</v>
      </c>
      <c r="B430" s="80" t="s">
        <v>26</v>
      </c>
      <c r="C430" s="80" t="s">
        <v>497</v>
      </c>
      <c r="D430" s="83">
        <v>3780.2900000000004</v>
      </c>
      <c r="E430" s="82"/>
      <c r="F430" s="75" t="s">
        <v>1764</v>
      </c>
    </row>
    <row r="431" spans="1:6" ht="65.25" x14ac:dyDescent="0.3">
      <c r="A431" s="82" t="s">
        <v>2617</v>
      </c>
      <c r="B431" s="80" t="s">
        <v>541</v>
      </c>
      <c r="C431" s="80" t="s">
        <v>460</v>
      </c>
      <c r="D431" s="83">
        <v>2026.57</v>
      </c>
      <c r="E431" s="82" t="s">
        <v>426</v>
      </c>
      <c r="F431" s="75" t="s">
        <v>1765</v>
      </c>
    </row>
    <row r="432" spans="1:6" ht="27" x14ac:dyDescent="0.3">
      <c r="A432" s="82" t="s">
        <v>2512</v>
      </c>
      <c r="B432" s="80" t="s">
        <v>540</v>
      </c>
      <c r="C432" s="80" t="s">
        <v>430</v>
      </c>
      <c r="D432" s="83">
        <v>1365.74</v>
      </c>
      <c r="E432" s="82" t="s">
        <v>426</v>
      </c>
      <c r="F432" s="75" t="s">
        <v>1766</v>
      </c>
    </row>
    <row r="433" spans="1:6" ht="39.75" x14ac:dyDescent="0.3">
      <c r="A433" s="82" t="s">
        <v>639</v>
      </c>
      <c r="B433" s="80" t="s">
        <v>98</v>
      </c>
      <c r="C433" s="80" t="s">
        <v>581</v>
      </c>
      <c r="D433" s="83">
        <v>4465.4799999999996</v>
      </c>
      <c r="E433" s="82"/>
      <c r="F433" s="75" t="s">
        <v>1767</v>
      </c>
    </row>
    <row r="434" spans="1:6" ht="27" x14ac:dyDescent="0.3">
      <c r="A434" s="82" t="s">
        <v>2618</v>
      </c>
      <c r="B434" s="80" t="s">
        <v>22</v>
      </c>
      <c r="C434" s="80" t="s">
        <v>445</v>
      </c>
      <c r="D434" s="83">
        <v>1408.8799999999999</v>
      </c>
      <c r="E434" s="82" t="s">
        <v>426</v>
      </c>
      <c r="F434" s="75" t="s">
        <v>1768</v>
      </c>
    </row>
    <row r="435" spans="1:6" ht="27" x14ac:dyDescent="0.3">
      <c r="A435" s="82" t="s">
        <v>2618</v>
      </c>
      <c r="B435" s="80" t="s">
        <v>431</v>
      </c>
      <c r="C435" s="80" t="s">
        <v>445</v>
      </c>
      <c r="D435" s="83">
        <v>1392.3799999999999</v>
      </c>
      <c r="E435" s="82" t="s">
        <v>426</v>
      </c>
      <c r="F435" s="75" t="s">
        <v>1768</v>
      </c>
    </row>
    <row r="436" spans="1:6" ht="27" x14ac:dyDescent="0.3">
      <c r="A436" s="82" t="s">
        <v>2618</v>
      </c>
      <c r="B436" s="80" t="s">
        <v>507</v>
      </c>
      <c r="C436" s="80" t="s">
        <v>445</v>
      </c>
      <c r="D436" s="83">
        <v>1296.8499999999999</v>
      </c>
      <c r="E436" s="82" t="s">
        <v>426</v>
      </c>
      <c r="F436" s="75" t="s">
        <v>1768</v>
      </c>
    </row>
    <row r="437" spans="1:6" ht="27" x14ac:dyDescent="0.3">
      <c r="A437" s="82" t="s">
        <v>2618</v>
      </c>
      <c r="B437" s="80" t="s">
        <v>111</v>
      </c>
      <c r="C437" s="80" t="s">
        <v>445</v>
      </c>
      <c r="D437" s="83">
        <v>1296.8499999999999</v>
      </c>
      <c r="E437" s="82" t="s">
        <v>426</v>
      </c>
      <c r="F437" s="75" t="s">
        <v>1768</v>
      </c>
    </row>
    <row r="438" spans="1:6" ht="27" x14ac:dyDescent="0.3">
      <c r="A438" s="82" t="s">
        <v>640</v>
      </c>
      <c r="B438" s="80" t="s">
        <v>29</v>
      </c>
      <c r="C438" s="80" t="s">
        <v>440</v>
      </c>
      <c r="D438" s="83">
        <v>2814.47</v>
      </c>
      <c r="E438" s="82"/>
      <c r="F438" s="75" t="s">
        <v>1769</v>
      </c>
    </row>
    <row r="439" spans="1:6" ht="78" x14ac:dyDescent="0.3">
      <c r="A439" s="82" t="s">
        <v>2619</v>
      </c>
      <c r="B439" s="80" t="s">
        <v>55</v>
      </c>
      <c r="C439" s="80" t="s">
        <v>447</v>
      </c>
      <c r="D439" s="83">
        <v>1416.2</v>
      </c>
      <c r="E439" s="82" t="s">
        <v>426</v>
      </c>
      <c r="F439" s="75" t="s">
        <v>1770</v>
      </c>
    </row>
    <row r="440" spans="1:6" ht="39.75" x14ac:dyDescent="0.3">
      <c r="A440" s="82" t="s">
        <v>2617</v>
      </c>
      <c r="B440" s="80" t="s">
        <v>203</v>
      </c>
      <c r="C440" s="80" t="s">
        <v>556</v>
      </c>
      <c r="D440" s="83">
        <v>2300.9299999999998</v>
      </c>
      <c r="E440" s="82"/>
      <c r="F440" s="75" t="s">
        <v>1771</v>
      </c>
    </row>
    <row r="441" spans="1:6" ht="39.75" x14ac:dyDescent="0.3">
      <c r="A441" s="82" t="s">
        <v>2617</v>
      </c>
      <c r="B441" s="80" t="s">
        <v>347</v>
      </c>
      <c r="C441" s="80" t="s">
        <v>556</v>
      </c>
      <c r="D441" s="83">
        <v>2769.62</v>
      </c>
      <c r="E441" s="82"/>
      <c r="F441" s="75" t="s">
        <v>1771</v>
      </c>
    </row>
    <row r="442" spans="1:6" ht="39.75" x14ac:dyDescent="0.3">
      <c r="A442" s="82" t="s">
        <v>2617</v>
      </c>
      <c r="B442" s="80" t="s">
        <v>253</v>
      </c>
      <c r="C442" s="80" t="s">
        <v>556</v>
      </c>
      <c r="D442" s="83">
        <v>2769.62</v>
      </c>
      <c r="E442" s="82"/>
      <c r="F442" s="75" t="s">
        <v>1771</v>
      </c>
    </row>
    <row r="443" spans="1:6" ht="39.75" x14ac:dyDescent="0.3">
      <c r="A443" s="82" t="s">
        <v>2620</v>
      </c>
      <c r="B443" s="80" t="s">
        <v>15</v>
      </c>
      <c r="C443" s="80" t="s">
        <v>466</v>
      </c>
      <c r="D443" s="83">
        <v>3241.02</v>
      </c>
      <c r="E443" s="82"/>
      <c r="F443" s="75" t="s">
        <v>1772</v>
      </c>
    </row>
    <row r="444" spans="1:6" ht="52.5" x14ac:dyDescent="0.3">
      <c r="A444" s="82" t="s">
        <v>2621</v>
      </c>
      <c r="B444" s="80" t="s">
        <v>42</v>
      </c>
      <c r="C444" s="80" t="s">
        <v>458</v>
      </c>
      <c r="D444" s="83">
        <v>803.9</v>
      </c>
      <c r="E444" s="82" t="s">
        <v>426</v>
      </c>
      <c r="F444" s="75" t="s">
        <v>1773</v>
      </c>
    </row>
    <row r="445" spans="1:6" ht="39.75" x14ac:dyDescent="0.3">
      <c r="A445" s="82" t="s">
        <v>2501</v>
      </c>
      <c r="B445" s="80" t="s">
        <v>609</v>
      </c>
      <c r="C445" s="80" t="s">
        <v>641</v>
      </c>
      <c r="D445" s="83">
        <v>2344.6999999999998</v>
      </c>
      <c r="E445" s="82" t="s">
        <v>426</v>
      </c>
      <c r="F445" s="75" t="s">
        <v>1774</v>
      </c>
    </row>
    <row r="446" spans="1:6" ht="27" x14ac:dyDescent="0.3">
      <c r="A446" s="82" t="s">
        <v>2622</v>
      </c>
      <c r="B446" s="80" t="s">
        <v>9</v>
      </c>
      <c r="C446" s="80" t="s">
        <v>440</v>
      </c>
      <c r="D446" s="83">
        <v>7611.83</v>
      </c>
      <c r="E446" s="82"/>
      <c r="F446" s="75" t="s">
        <v>1769</v>
      </c>
    </row>
    <row r="447" spans="1:6" ht="27" x14ac:dyDescent="0.3">
      <c r="A447" s="82" t="s">
        <v>2622</v>
      </c>
      <c r="B447" s="80" t="s">
        <v>11</v>
      </c>
      <c r="C447" s="80" t="s">
        <v>440</v>
      </c>
      <c r="D447" s="83">
        <v>5343.9000000000005</v>
      </c>
      <c r="E447" s="82"/>
      <c r="F447" s="75" t="s">
        <v>1769</v>
      </c>
    </row>
    <row r="448" spans="1:6" ht="27" x14ac:dyDescent="0.3">
      <c r="A448" s="82" t="s">
        <v>2622</v>
      </c>
      <c r="B448" s="80" t="s">
        <v>12</v>
      </c>
      <c r="C448" s="80" t="s">
        <v>440</v>
      </c>
      <c r="D448" s="83">
        <v>5717.89</v>
      </c>
      <c r="E448" s="82"/>
      <c r="F448" s="75" t="s">
        <v>1769</v>
      </c>
    </row>
    <row r="449" spans="1:6" ht="27" x14ac:dyDescent="0.3">
      <c r="A449" s="82" t="s">
        <v>2623</v>
      </c>
      <c r="B449" s="80" t="s">
        <v>6</v>
      </c>
      <c r="C449" s="80" t="s">
        <v>440</v>
      </c>
      <c r="D449" s="83">
        <v>6733.8600000000006</v>
      </c>
      <c r="E449" s="82"/>
      <c r="F449" s="75" t="s">
        <v>1769</v>
      </c>
    </row>
    <row r="450" spans="1:6" ht="65.25" x14ac:dyDescent="0.3">
      <c r="A450" s="82" t="s">
        <v>642</v>
      </c>
      <c r="B450" s="80" t="s">
        <v>187</v>
      </c>
      <c r="C450" s="80" t="s">
        <v>643</v>
      </c>
      <c r="D450" s="83">
        <v>522.17999999999995</v>
      </c>
      <c r="E450" s="82" t="s">
        <v>426</v>
      </c>
      <c r="F450" s="75" t="s">
        <v>1775</v>
      </c>
    </row>
    <row r="451" spans="1:6" ht="27" x14ac:dyDescent="0.3">
      <c r="A451" s="82" t="s">
        <v>2623</v>
      </c>
      <c r="B451" s="80" t="s">
        <v>15</v>
      </c>
      <c r="C451" s="80" t="s">
        <v>440</v>
      </c>
      <c r="D451" s="83">
        <v>6028.3200000000006</v>
      </c>
      <c r="E451" s="82"/>
      <c r="F451" s="75" t="s">
        <v>1769</v>
      </c>
    </row>
    <row r="452" spans="1:6" ht="27" x14ac:dyDescent="0.3">
      <c r="A452" s="82" t="s">
        <v>2512</v>
      </c>
      <c r="B452" s="80" t="s">
        <v>98</v>
      </c>
      <c r="C452" s="80" t="s">
        <v>430</v>
      </c>
      <c r="D452" s="83">
        <v>1495.87</v>
      </c>
      <c r="E452" s="82" t="s">
        <v>426</v>
      </c>
      <c r="F452" s="75" t="s">
        <v>1766</v>
      </c>
    </row>
    <row r="453" spans="1:6" ht="39.75" x14ac:dyDescent="0.3">
      <c r="A453" s="82" t="s">
        <v>2624</v>
      </c>
      <c r="B453" s="80" t="s">
        <v>44</v>
      </c>
      <c r="C453" s="80" t="s">
        <v>644</v>
      </c>
      <c r="D453" s="83">
        <v>7392.09</v>
      </c>
      <c r="E453" s="82"/>
      <c r="F453" s="75" t="s">
        <v>1776</v>
      </c>
    </row>
    <row r="454" spans="1:6" ht="27" x14ac:dyDescent="0.3">
      <c r="A454" s="82" t="s">
        <v>645</v>
      </c>
      <c r="B454" s="80" t="s">
        <v>646</v>
      </c>
      <c r="C454" s="80" t="s">
        <v>647</v>
      </c>
      <c r="D454" s="83">
        <v>799.68</v>
      </c>
      <c r="E454" s="82" t="s">
        <v>426</v>
      </c>
      <c r="F454" s="75" t="s">
        <v>1777</v>
      </c>
    </row>
    <row r="455" spans="1:6" ht="39.75" x14ac:dyDescent="0.3">
      <c r="A455" s="82" t="s">
        <v>648</v>
      </c>
      <c r="B455" s="80" t="s">
        <v>124</v>
      </c>
      <c r="C455" s="80" t="s">
        <v>497</v>
      </c>
      <c r="D455" s="83">
        <v>6709.05</v>
      </c>
      <c r="E455" s="82"/>
      <c r="F455" s="75" t="s">
        <v>1778</v>
      </c>
    </row>
    <row r="456" spans="1:6" ht="39.75" x14ac:dyDescent="0.3">
      <c r="A456" s="82" t="s">
        <v>648</v>
      </c>
      <c r="B456" s="80" t="s">
        <v>51</v>
      </c>
      <c r="C456" s="80" t="s">
        <v>497</v>
      </c>
      <c r="D456" s="83">
        <v>6221.48</v>
      </c>
      <c r="E456" s="82"/>
      <c r="F456" s="75" t="s">
        <v>1778</v>
      </c>
    </row>
    <row r="457" spans="1:6" ht="27" x14ac:dyDescent="0.3">
      <c r="A457" s="82" t="s">
        <v>2622</v>
      </c>
      <c r="B457" s="80" t="s">
        <v>24</v>
      </c>
      <c r="C457" s="80" t="s">
        <v>440</v>
      </c>
      <c r="D457" s="83">
        <v>5090.9699999999993</v>
      </c>
      <c r="E457" s="82"/>
      <c r="F457" s="75" t="s">
        <v>1769</v>
      </c>
    </row>
    <row r="458" spans="1:6" ht="27" x14ac:dyDescent="0.3">
      <c r="A458" s="82" t="s">
        <v>2625</v>
      </c>
      <c r="B458" s="80" t="s">
        <v>72</v>
      </c>
      <c r="C458" s="80" t="s">
        <v>649</v>
      </c>
      <c r="D458" s="83">
        <v>2527.5100000000002</v>
      </c>
      <c r="E458" s="82"/>
      <c r="F458" s="75" t="s">
        <v>1779</v>
      </c>
    </row>
    <row r="459" spans="1:6" ht="39.75" x14ac:dyDescent="0.3">
      <c r="A459" s="82" t="s">
        <v>650</v>
      </c>
      <c r="B459" s="80" t="s">
        <v>16</v>
      </c>
      <c r="C459" s="80" t="s">
        <v>651</v>
      </c>
      <c r="D459" s="83">
        <v>3442.59</v>
      </c>
      <c r="E459" s="82" t="s">
        <v>426</v>
      </c>
      <c r="F459" s="75" t="s">
        <v>1780</v>
      </c>
    </row>
    <row r="460" spans="1:6" ht="65.25" x14ac:dyDescent="0.3">
      <c r="A460" s="82" t="s">
        <v>652</v>
      </c>
      <c r="B460" s="80" t="s">
        <v>18</v>
      </c>
      <c r="C460" s="80" t="s">
        <v>430</v>
      </c>
      <c r="D460" s="83">
        <v>2257.31</v>
      </c>
      <c r="E460" s="82"/>
      <c r="F460" s="75" t="s">
        <v>1781</v>
      </c>
    </row>
    <row r="461" spans="1:6" ht="65.25" x14ac:dyDescent="0.3">
      <c r="A461" s="82" t="s">
        <v>642</v>
      </c>
      <c r="B461" s="80" t="s">
        <v>541</v>
      </c>
      <c r="C461" s="80" t="s">
        <v>643</v>
      </c>
      <c r="D461" s="83">
        <v>1709.9099999999999</v>
      </c>
      <c r="E461" s="82" t="s">
        <v>426</v>
      </c>
      <c r="F461" s="75" t="s">
        <v>1775</v>
      </c>
    </row>
    <row r="462" spans="1:6" ht="65.25" x14ac:dyDescent="0.3">
      <c r="A462" s="82" t="s">
        <v>642</v>
      </c>
      <c r="B462" s="80" t="s">
        <v>187</v>
      </c>
      <c r="C462" s="80" t="s">
        <v>643</v>
      </c>
      <c r="D462" s="83">
        <v>1164</v>
      </c>
      <c r="E462" s="82" t="s">
        <v>426</v>
      </c>
      <c r="F462" s="75" t="s">
        <v>1775</v>
      </c>
    </row>
    <row r="463" spans="1:6" ht="27" x14ac:dyDescent="0.3">
      <c r="A463" s="82" t="s">
        <v>653</v>
      </c>
      <c r="B463" s="80" t="s">
        <v>654</v>
      </c>
      <c r="C463" s="80" t="s">
        <v>655</v>
      </c>
      <c r="D463" s="83">
        <v>764.9</v>
      </c>
      <c r="E463" s="82" t="s">
        <v>426</v>
      </c>
      <c r="F463" s="75" t="s">
        <v>1782</v>
      </c>
    </row>
    <row r="464" spans="1:6" ht="78" x14ac:dyDescent="0.3">
      <c r="A464" s="82" t="s">
        <v>656</v>
      </c>
      <c r="B464" s="80" t="s">
        <v>70</v>
      </c>
      <c r="C464" s="80" t="s">
        <v>556</v>
      </c>
      <c r="D464" s="83">
        <v>2150.13</v>
      </c>
      <c r="E464" s="82"/>
      <c r="F464" s="75" t="s">
        <v>1783</v>
      </c>
    </row>
    <row r="465" spans="1:6" ht="103.5" x14ac:dyDescent="0.3">
      <c r="A465" s="82" t="s">
        <v>313</v>
      </c>
      <c r="B465" s="80" t="s">
        <v>147</v>
      </c>
      <c r="C465" s="80" t="s">
        <v>657</v>
      </c>
      <c r="D465" s="83">
        <v>3035.37</v>
      </c>
      <c r="E465" s="82"/>
      <c r="F465" s="75" t="s">
        <v>1784</v>
      </c>
    </row>
    <row r="466" spans="1:6" ht="103.5" x14ac:dyDescent="0.3">
      <c r="A466" s="82" t="s">
        <v>313</v>
      </c>
      <c r="B466" s="80" t="s">
        <v>67</v>
      </c>
      <c r="C466" s="80" t="s">
        <v>657</v>
      </c>
      <c r="D466" s="83">
        <v>2734.37</v>
      </c>
      <c r="E466" s="82"/>
      <c r="F466" s="75" t="s">
        <v>1784</v>
      </c>
    </row>
    <row r="467" spans="1:6" ht="103.5" x14ac:dyDescent="0.3">
      <c r="A467" s="82" t="s">
        <v>313</v>
      </c>
      <c r="B467" s="80" t="s">
        <v>16</v>
      </c>
      <c r="C467" s="80" t="s">
        <v>657</v>
      </c>
      <c r="D467" s="83">
        <v>190</v>
      </c>
      <c r="E467" s="82"/>
      <c r="F467" s="75" t="s">
        <v>1784</v>
      </c>
    </row>
    <row r="468" spans="1:6" ht="78" x14ac:dyDescent="0.3">
      <c r="A468" s="82" t="s">
        <v>2514</v>
      </c>
      <c r="B468" s="80" t="s">
        <v>540</v>
      </c>
      <c r="C468" s="80" t="s">
        <v>483</v>
      </c>
      <c r="D468" s="83">
        <v>411.29999999999995</v>
      </c>
      <c r="E468" s="82" t="s">
        <v>426</v>
      </c>
      <c r="F468" s="75" t="s">
        <v>1785</v>
      </c>
    </row>
    <row r="469" spans="1:6" ht="27" x14ac:dyDescent="0.3">
      <c r="A469" s="82" t="s">
        <v>658</v>
      </c>
      <c r="B469" s="80" t="s">
        <v>540</v>
      </c>
      <c r="C469" s="80" t="s">
        <v>659</v>
      </c>
      <c r="D469" s="83">
        <v>547.11</v>
      </c>
      <c r="E469" s="82" t="s">
        <v>426</v>
      </c>
      <c r="F469" s="75" t="s">
        <v>1786</v>
      </c>
    </row>
    <row r="470" spans="1:6" ht="52.5" x14ac:dyDescent="0.3">
      <c r="A470" s="82" t="s">
        <v>660</v>
      </c>
      <c r="B470" s="80" t="s">
        <v>12</v>
      </c>
      <c r="C470" s="80" t="s">
        <v>631</v>
      </c>
      <c r="D470" s="83">
        <v>364.35</v>
      </c>
      <c r="E470" s="82" t="s">
        <v>426</v>
      </c>
      <c r="F470" s="75" t="s">
        <v>1787</v>
      </c>
    </row>
    <row r="471" spans="1:6" ht="27" x14ac:dyDescent="0.3">
      <c r="A471" s="82" t="s">
        <v>2510</v>
      </c>
      <c r="B471" s="80" t="s">
        <v>98</v>
      </c>
      <c r="C471" s="80" t="s">
        <v>430</v>
      </c>
      <c r="D471" s="83">
        <v>898.14</v>
      </c>
      <c r="E471" s="82"/>
      <c r="F471" s="75" t="s">
        <v>1766</v>
      </c>
    </row>
    <row r="472" spans="1:6" ht="27" x14ac:dyDescent="0.3">
      <c r="A472" s="82" t="s">
        <v>661</v>
      </c>
      <c r="B472" s="80" t="s">
        <v>11</v>
      </c>
      <c r="C472" s="80" t="s">
        <v>556</v>
      </c>
      <c r="D472" s="83">
        <v>1515.76</v>
      </c>
      <c r="E472" s="82" t="s">
        <v>426</v>
      </c>
      <c r="F472" s="75" t="s">
        <v>1788</v>
      </c>
    </row>
    <row r="473" spans="1:6" ht="39.75" x14ac:dyDescent="0.3">
      <c r="A473" s="82" t="s">
        <v>2516</v>
      </c>
      <c r="B473" s="80" t="s">
        <v>441</v>
      </c>
      <c r="C473" s="80" t="s">
        <v>616</v>
      </c>
      <c r="D473" s="83">
        <v>1278</v>
      </c>
      <c r="E473" s="82" t="s">
        <v>426</v>
      </c>
      <c r="F473" s="75" t="s">
        <v>1789</v>
      </c>
    </row>
    <row r="474" spans="1:6" ht="27" x14ac:dyDescent="0.3">
      <c r="A474" s="82" t="s">
        <v>317</v>
      </c>
      <c r="B474" s="80" t="s">
        <v>509</v>
      </c>
      <c r="C474" s="80" t="s">
        <v>577</v>
      </c>
      <c r="D474" s="83">
        <v>2687.54</v>
      </c>
      <c r="E474" s="82"/>
      <c r="F474" s="75" t="s">
        <v>1790</v>
      </c>
    </row>
    <row r="475" spans="1:6" ht="27" x14ac:dyDescent="0.3">
      <c r="A475" s="82" t="s">
        <v>317</v>
      </c>
      <c r="B475" s="80" t="s">
        <v>18</v>
      </c>
      <c r="C475" s="80" t="s">
        <v>577</v>
      </c>
      <c r="D475" s="83">
        <v>2005.25</v>
      </c>
      <c r="E475" s="82" t="s">
        <v>426</v>
      </c>
      <c r="F475" s="75" t="s">
        <v>1790</v>
      </c>
    </row>
    <row r="476" spans="1:6" ht="27" x14ac:dyDescent="0.3">
      <c r="A476" s="82" t="s">
        <v>317</v>
      </c>
      <c r="B476" s="80" t="s">
        <v>305</v>
      </c>
      <c r="C476" s="80" t="s">
        <v>577</v>
      </c>
      <c r="D476" s="83">
        <v>2687.54</v>
      </c>
      <c r="E476" s="82"/>
      <c r="F476" s="75" t="s">
        <v>1790</v>
      </c>
    </row>
    <row r="477" spans="1:6" ht="27" x14ac:dyDescent="0.3">
      <c r="A477" s="82" t="s">
        <v>2523</v>
      </c>
      <c r="B477" s="80" t="s">
        <v>61</v>
      </c>
      <c r="C477" s="80" t="s">
        <v>662</v>
      </c>
      <c r="D477" s="83">
        <v>2188.02</v>
      </c>
      <c r="E477" s="82"/>
      <c r="F477" s="75" t="s">
        <v>1791</v>
      </c>
    </row>
    <row r="478" spans="1:6" ht="27" x14ac:dyDescent="0.3">
      <c r="A478" s="82" t="s">
        <v>663</v>
      </c>
      <c r="B478" s="80" t="s">
        <v>70</v>
      </c>
      <c r="C478" s="80" t="s">
        <v>664</v>
      </c>
      <c r="D478" s="83">
        <v>7647.6299999999992</v>
      </c>
      <c r="E478" s="82"/>
      <c r="F478" s="75" t="s">
        <v>1792</v>
      </c>
    </row>
    <row r="479" spans="1:6" ht="27" x14ac:dyDescent="0.3">
      <c r="A479" s="82" t="s">
        <v>663</v>
      </c>
      <c r="B479" s="80" t="s">
        <v>35</v>
      </c>
      <c r="C479" s="80" t="s">
        <v>664</v>
      </c>
      <c r="D479" s="83">
        <v>817</v>
      </c>
      <c r="E479" s="82"/>
      <c r="F479" s="75" t="s">
        <v>1792</v>
      </c>
    </row>
    <row r="480" spans="1:6" ht="27" x14ac:dyDescent="0.3">
      <c r="A480" s="82" t="s">
        <v>663</v>
      </c>
      <c r="B480" s="80" t="s">
        <v>37</v>
      </c>
      <c r="C480" s="80" t="s">
        <v>664</v>
      </c>
      <c r="D480" s="83">
        <v>817</v>
      </c>
      <c r="E480" s="82"/>
      <c r="F480" s="75" t="s">
        <v>1792</v>
      </c>
    </row>
    <row r="481" spans="1:6" ht="78" x14ac:dyDescent="0.3">
      <c r="A481" s="82" t="s">
        <v>2518</v>
      </c>
      <c r="B481" s="80" t="s">
        <v>6</v>
      </c>
      <c r="C481" s="80" t="s">
        <v>440</v>
      </c>
      <c r="D481" s="83">
        <v>436.90999999999997</v>
      </c>
      <c r="E481" s="82" t="s">
        <v>426</v>
      </c>
      <c r="F481" s="75" t="s">
        <v>1793</v>
      </c>
    </row>
    <row r="482" spans="1:6" ht="78" x14ac:dyDescent="0.3">
      <c r="A482" s="82" t="s">
        <v>2518</v>
      </c>
      <c r="B482" s="80" t="s">
        <v>509</v>
      </c>
      <c r="C482" s="80" t="s">
        <v>440</v>
      </c>
      <c r="D482" s="83">
        <v>314.44</v>
      </c>
      <c r="E482" s="82" t="s">
        <v>426</v>
      </c>
      <c r="F482" s="75" t="s">
        <v>1793</v>
      </c>
    </row>
    <row r="483" spans="1:6" ht="27" x14ac:dyDescent="0.3">
      <c r="A483" s="82" t="s">
        <v>2626</v>
      </c>
      <c r="B483" s="80" t="s">
        <v>26</v>
      </c>
      <c r="C483" s="80" t="s">
        <v>428</v>
      </c>
      <c r="D483" s="83">
        <v>1318.75</v>
      </c>
      <c r="E483" s="82" t="s">
        <v>426</v>
      </c>
      <c r="F483" s="75" t="s">
        <v>1794</v>
      </c>
    </row>
    <row r="484" spans="1:6" ht="27" x14ac:dyDescent="0.3">
      <c r="A484" s="82" t="s">
        <v>2522</v>
      </c>
      <c r="B484" s="80" t="s">
        <v>24</v>
      </c>
      <c r="C484" s="80" t="s">
        <v>662</v>
      </c>
      <c r="D484" s="83">
        <v>1038.8599999999999</v>
      </c>
      <c r="E484" s="82" t="s">
        <v>426</v>
      </c>
      <c r="F484" s="75" t="s">
        <v>1795</v>
      </c>
    </row>
    <row r="485" spans="1:6" ht="39.75" x14ac:dyDescent="0.3">
      <c r="A485" s="82" t="s">
        <v>665</v>
      </c>
      <c r="B485" s="80" t="s">
        <v>227</v>
      </c>
      <c r="C485" s="80" t="s">
        <v>483</v>
      </c>
      <c r="D485" s="83">
        <v>486</v>
      </c>
      <c r="E485" s="82"/>
      <c r="F485" s="75" t="s">
        <v>1796</v>
      </c>
    </row>
    <row r="486" spans="1:6" ht="39.75" x14ac:dyDescent="0.3">
      <c r="A486" s="82" t="s">
        <v>2627</v>
      </c>
      <c r="B486" s="80" t="s">
        <v>44</v>
      </c>
      <c r="C486" s="80" t="s">
        <v>666</v>
      </c>
      <c r="D486" s="83">
        <v>14256.51</v>
      </c>
      <c r="E486" s="82"/>
      <c r="F486" s="75" t="s">
        <v>1776</v>
      </c>
    </row>
    <row r="487" spans="1:6" ht="65.25" x14ac:dyDescent="0.3">
      <c r="A487" s="82" t="s">
        <v>663</v>
      </c>
      <c r="B487" s="80" t="s">
        <v>24</v>
      </c>
      <c r="C487" s="80" t="s">
        <v>667</v>
      </c>
      <c r="D487" s="83">
        <v>8486.630000000001</v>
      </c>
      <c r="E487" s="82"/>
      <c r="F487" s="75" t="s">
        <v>1797</v>
      </c>
    </row>
    <row r="488" spans="1:6" ht="27" x14ac:dyDescent="0.3">
      <c r="A488" s="82" t="s">
        <v>348</v>
      </c>
      <c r="B488" s="80" t="s">
        <v>116</v>
      </c>
      <c r="C488" s="80" t="s">
        <v>428</v>
      </c>
      <c r="D488" s="83">
        <v>4793.51</v>
      </c>
      <c r="E488" s="82"/>
      <c r="F488" s="75" t="s">
        <v>1798</v>
      </c>
    </row>
    <row r="489" spans="1:6" ht="52.5" x14ac:dyDescent="0.3">
      <c r="A489" s="82" t="s">
        <v>355</v>
      </c>
      <c r="B489" s="80" t="s">
        <v>32</v>
      </c>
      <c r="C489" s="80" t="s">
        <v>501</v>
      </c>
      <c r="D489" s="83">
        <v>2771.35</v>
      </c>
      <c r="E489" s="82"/>
      <c r="F489" s="75" t="s">
        <v>1799</v>
      </c>
    </row>
    <row r="490" spans="1:6" ht="129" x14ac:dyDescent="0.3">
      <c r="A490" s="82" t="s">
        <v>668</v>
      </c>
      <c r="B490" s="80" t="s">
        <v>9</v>
      </c>
      <c r="C490" s="80" t="s">
        <v>669</v>
      </c>
      <c r="D490" s="83">
        <v>9555.7099999999991</v>
      </c>
      <c r="E490" s="82"/>
      <c r="F490" s="75" t="s">
        <v>1800</v>
      </c>
    </row>
    <row r="491" spans="1:6" ht="90.75" x14ac:dyDescent="0.3">
      <c r="A491" s="82" t="s">
        <v>323</v>
      </c>
      <c r="B491" s="80" t="s">
        <v>40</v>
      </c>
      <c r="C491" s="80" t="s">
        <v>670</v>
      </c>
      <c r="D491" s="83">
        <v>7360</v>
      </c>
      <c r="E491" s="82"/>
      <c r="F491" s="75" t="s">
        <v>1801</v>
      </c>
    </row>
    <row r="492" spans="1:6" ht="65.25" x14ac:dyDescent="0.3">
      <c r="A492" s="82" t="s">
        <v>671</v>
      </c>
      <c r="B492" s="80" t="s">
        <v>122</v>
      </c>
      <c r="C492" s="80" t="s">
        <v>672</v>
      </c>
      <c r="D492" s="83">
        <v>3037.81</v>
      </c>
      <c r="E492" s="82" t="s">
        <v>426</v>
      </c>
      <c r="F492" s="75" t="s">
        <v>1802</v>
      </c>
    </row>
    <row r="493" spans="1:6" ht="52.5" x14ac:dyDescent="0.3">
      <c r="A493" s="82" t="s">
        <v>673</v>
      </c>
      <c r="B493" s="80" t="s">
        <v>29</v>
      </c>
      <c r="C493" s="80" t="s">
        <v>335</v>
      </c>
      <c r="D493" s="83">
        <v>3.5</v>
      </c>
      <c r="E493" s="82" t="s">
        <v>426</v>
      </c>
      <c r="F493" s="75" t="s">
        <v>1803</v>
      </c>
    </row>
    <row r="494" spans="1:6" ht="27" x14ac:dyDescent="0.3">
      <c r="A494" s="82" t="s">
        <v>674</v>
      </c>
      <c r="B494" s="80" t="s">
        <v>11</v>
      </c>
      <c r="C494" s="80" t="s">
        <v>664</v>
      </c>
      <c r="D494" s="83">
        <v>7652.9700000000012</v>
      </c>
      <c r="E494" s="82"/>
      <c r="F494" s="75" t="s">
        <v>1792</v>
      </c>
    </row>
    <row r="495" spans="1:6" ht="52.5" x14ac:dyDescent="0.3">
      <c r="A495" s="82" t="s">
        <v>675</v>
      </c>
      <c r="B495" s="80" t="s">
        <v>187</v>
      </c>
      <c r="C495" s="80" t="s">
        <v>627</v>
      </c>
      <c r="D495" s="83">
        <v>809.91</v>
      </c>
      <c r="E495" s="82" t="s">
        <v>426</v>
      </c>
      <c r="F495" s="75" t="s">
        <v>1804</v>
      </c>
    </row>
    <row r="496" spans="1:6" ht="27" x14ac:dyDescent="0.3">
      <c r="A496" s="82" t="s">
        <v>359</v>
      </c>
      <c r="B496" s="80" t="s">
        <v>15</v>
      </c>
      <c r="C496" s="80" t="s">
        <v>444</v>
      </c>
      <c r="D496" s="83">
        <v>3815.7400000000002</v>
      </c>
      <c r="E496" s="82"/>
      <c r="F496" s="75" t="s">
        <v>1805</v>
      </c>
    </row>
    <row r="497" spans="1:6" ht="116.25" x14ac:dyDescent="0.3">
      <c r="A497" s="82" t="s">
        <v>676</v>
      </c>
      <c r="B497" s="80" t="s">
        <v>26</v>
      </c>
      <c r="C497" s="80" t="s">
        <v>481</v>
      </c>
      <c r="D497" s="83">
        <v>518.4</v>
      </c>
      <c r="E497" s="82" t="s">
        <v>426</v>
      </c>
      <c r="F497" s="75" t="s">
        <v>1806</v>
      </c>
    </row>
    <row r="498" spans="1:6" ht="39.75" x14ac:dyDescent="0.3">
      <c r="A498" s="82" t="s">
        <v>677</v>
      </c>
      <c r="B498" s="80" t="s">
        <v>44</v>
      </c>
      <c r="C498" s="80" t="s">
        <v>678</v>
      </c>
      <c r="D498" s="83">
        <v>6294.81</v>
      </c>
      <c r="E498" s="82"/>
      <c r="F498" s="75" t="s">
        <v>1776</v>
      </c>
    </row>
    <row r="499" spans="1:6" ht="27" x14ac:dyDescent="0.3">
      <c r="A499" s="82" t="s">
        <v>679</v>
      </c>
      <c r="B499" s="80" t="s">
        <v>441</v>
      </c>
      <c r="C499" s="80" t="s">
        <v>445</v>
      </c>
      <c r="D499" s="83">
        <v>574.79999999999995</v>
      </c>
      <c r="E499" s="82" t="s">
        <v>426</v>
      </c>
      <c r="F499" s="75" t="s">
        <v>1807</v>
      </c>
    </row>
    <row r="500" spans="1:6" ht="52.5" x14ac:dyDescent="0.3">
      <c r="A500" s="82" t="s">
        <v>361</v>
      </c>
      <c r="B500" s="80" t="s">
        <v>680</v>
      </c>
      <c r="C500" s="80" t="s">
        <v>681</v>
      </c>
      <c r="D500" s="83">
        <v>2738.96</v>
      </c>
      <c r="E500" s="82" t="s">
        <v>426</v>
      </c>
      <c r="F500" s="75" t="s">
        <v>1808</v>
      </c>
    </row>
    <row r="501" spans="1:6" ht="52.5" x14ac:dyDescent="0.3">
      <c r="A501" s="82" t="s">
        <v>2536</v>
      </c>
      <c r="B501" s="80" t="s">
        <v>11</v>
      </c>
      <c r="C501" s="80" t="s">
        <v>682</v>
      </c>
      <c r="D501" s="83">
        <v>4455.3600000000006</v>
      </c>
      <c r="E501" s="82"/>
      <c r="F501" s="75" t="s">
        <v>1809</v>
      </c>
    </row>
    <row r="502" spans="1:6" ht="52.5" x14ac:dyDescent="0.3">
      <c r="A502" s="82" t="s">
        <v>2537</v>
      </c>
      <c r="B502" s="80" t="s">
        <v>44</v>
      </c>
      <c r="C502" s="80" t="s">
        <v>682</v>
      </c>
      <c r="D502" s="83">
        <v>3641.09</v>
      </c>
      <c r="E502" s="82"/>
      <c r="F502" s="75" t="s">
        <v>1809</v>
      </c>
    </row>
    <row r="503" spans="1:6" ht="52.5" x14ac:dyDescent="0.3">
      <c r="A503" s="82" t="s">
        <v>683</v>
      </c>
      <c r="B503" s="80" t="s">
        <v>6</v>
      </c>
      <c r="C503" s="80" t="s">
        <v>684</v>
      </c>
      <c r="D503" s="83">
        <v>2642.98</v>
      </c>
      <c r="E503" s="82"/>
      <c r="F503" s="75" t="s">
        <v>1810</v>
      </c>
    </row>
    <row r="504" spans="1:6" ht="65.25" x14ac:dyDescent="0.3">
      <c r="A504" s="82" t="s">
        <v>685</v>
      </c>
      <c r="B504" s="80" t="s">
        <v>40</v>
      </c>
      <c r="C504" s="80" t="s">
        <v>428</v>
      </c>
      <c r="D504" s="83">
        <v>1036.74</v>
      </c>
      <c r="E504" s="82" t="s">
        <v>426</v>
      </c>
      <c r="F504" s="75" t="s">
        <v>1811</v>
      </c>
    </row>
    <row r="505" spans="1:6" ht="65.25" x14ac:dyDescent="0.3">
      <c r="A505" s="82" t="s">
        <v>685</v>
      </c>
      <c r="B505" s="80" t="s">
        <v>441</v>
      </c>
      <c r="C505" s="80" t="s">
        <v>428</v>
      </c>
      <c r="D505" s="83">
        <v>1002.18</v>
      </c>
      <c r="E505" s="82" t="s">
        <v>426</v>
      </c>
      <c r="F505" s="75" t="s">
        <v>1811</v>
      </c>
    </row>
    <row r="506" spans="1:6" ht="39.75" x14ac:dyDescent="0.3">
      <c r="A506" s="82" t="s">
        <v>686</v>
      </c>
      <c r="B506" s="80" t="s">
        <v>18</v>
      </c>
      <c r="C506" s="80" t="s">
        <v>687</v>
      </c>
      <c r="D506" s="83">
        <v>1529.19</v>
      </c>
      <c r="E506" s="82" t="s">
        <v>426</v>
      </c>
      <c r="F506" s="75" t="s">
        <v>1812</v>
      </c>
    </row>
    <row r="507" spans="1:6" ht="27" x14ac:dyDescent="0.3">
      <c r="A507" s="82" t="s">
        <v>688</v>
      </c>
      <c r="B507" s="80" t="s">
        <v>646</v>
      </c>
      <c r="C507" s="80" t="s">
        <v>153</v>
      </c>
      <c r="D507" s="83">
        <v>696.35</v>
      </c>
      <c r="E507" s="82" t="s">
        <v>426</v>
      </c>
      <c r="F507" s="75" t="s">
        <v>1813</v>
      </c>
    </row>
    <row r="508" spans="1:6" ht="39.75" x14ac:dyDescent="0.3">
      <c r="A508" s="82" t="s">
        <v>2628</v>
      </c>
      <c r="B508" s="80" t="s">
        <v>42</v>
      </c>
      <c r="C508" s="80" t="s">
        <v>687</v>
      </c>
      <c r="D508" s="83">
        <v>1898.31</v>
      </c>
      <c r="E508" s="82" t="s">
        <v>426</v>
      </c>
      <c r="F508" s="75" t="s">
        <v>1812</v>
      </c>
    </row>
    <row r="509" spans="1:6" ht="78" x14ac:dyDescent="0.3">
      <c r="A509" s="82" t="s">
        <v>2629</v>
      </c>
      <c r="B509" s="80" t="s">
        <v>12</v>
      </c>
      <c r="C509" s="80" t="s">
        <v>689</v>
      </c>
      <c r="D509" s="83">
        <v>3418.7599999999998</v>
      </c>
      <c r="E509" s="82"/>
      <c r="F509" s="75" t="s">
        <v>1814</v>
      </c>
    </row>
    <row r="510" spans="1:6" ht="52.5" x14ac:dyDescent="0.3">
      <c r="A510" s="82" t="s">
        <v>2531</v>
      </c>
      <c r="B510" s="80" t="s">
        <v>15</v>
      </c>
      <c r="C510" s="80" t="s">
        <v>421</v>
      </c>
      <c r="D510" s="83">
        <v>1055</v>
      </c>
      <c r="E510" s="82"/>
      <c r="F510" s="75" t="s">
        <v>1826</v>
      </c>
    </row>
    <row r="511" spans="1:6" ht="27" x14ac:dyDescent="0.3">
      <c r="A511" s="82" t="s">
        <v>2534</v>
      </c>
      <c r="B511" s="80" t="s">
        <v>16</v>
      </c>
      <c r="C511" s="80" t="s">
        <v>553</v>
      </c>
      <c r="D511" s="83">
        <v>3323.3199999999997</v>
      </c>
      <c r="E511" s="82"/>
      <c r="F511" s="75" t="s">
        <v>1815</v>
      </c>
    </row>
    <row r="512" spans="1:6" ht="27" x14ac:dyDescent="0.3">
      <c r="A512" s="82" t="s">
        <v>2533</v>
      </c>
      <c r="B512" s="80" t="s">
        <v>42</v>
      </c>
      <c r="C512" s="80" t="s">
        <v>690</v>
      </c>
      <c r="D512" s="83">
        <v>360.22</v>
      </c>
      <c r="E512" s="82" t="s">
        <v>426</v>
      </c>
      <c r="F512" s="75" t="s">
        <v>1816</v>
      </c>
    </row>
    <row r="513" spans="1:6" ht="27" x14ac:dyDescent="0.3">
      <c r="A513" s="82" t="s">
        <v>2630</v>
      </c>
      <c r="B513" s="80" t="s">
        <v>40</v>
      </c>
      <c r="C513" s="80" t="s">
        <v>575</v>
      </c>
      <c r="D513" s="83">
        <v>235.35</v>
      </c>
      <c r="E513" s="82" t="s">
        <v>426</v>
      </c>
      <c r="F513" s="75" t="s">
        <v>1817</v>
      </c>
    </row>
    <row r="514" spans="1:6" ht="27" x14ac:dyDescent="0.3">
      <c r="A514" s="82" t="s">
        <v>2630</v>
      </c>
      <c r="B514" s="80" t="s">
        <v>431</v>
      </c>
      <c r="C514" s="80" t="s">
        <v>575</v>
      </c>
      <c r="D514" s="83">
        <v>235.35</v>
      </c>
      <c r="E514" s="82" t="s">
        <v>426</v>
      </c>
      <c r="F514" s="75" t="s">
        <v>1817</v>
      </c>
    </row>
    <row r="515" spans="1:6" ht="27" x14ac:dyDescent="0.3">
      <c r="A515" s="82" t="s">
        <v>2630</v>
      </c>
      <c r="B515" s="80" t="s">
        <v>60</v>
      </c>
      <c r="C515" s="80" t="s">
        <v>575</v>
      </c>
      <c r="D515" s="83">
        <v>211.81</v>
      </c>
      <c r="E515" s="82" t="s">
        <v>426</v>
      </c>
      <c r="F515" s="75" t="s">
        <v>1817</v>
      </c>
    </row>
    <row r="516" spans="1:6" ht="27" x14ac:dyDescent="0.3">
      <c r="A516" s="82" t="s">
        <v>2630</v>
      </c>
      <c r="B516" s="80" t="s">
        <v>18</v>
      </c>
      <c r="C516" s="80" t="s">
        <v>575</v>
      </c>
      <c r="D516" s="83">
        <v>211.81</v>
      </c>
      <c r="E516" s="82" t="s">
        <v>426</v>
      </c>
      <c r="F516" s="75" t="s">
        <v>1817</v>
      </c>
    </row>
    <row r="517" spans="1:6" ht="52.5" x14ac:dyDescent="0.3">
      <c r="A517" s="82" t="s">
        <v>374</v>
      </c>
      <c r="B517" s="80" t="s">
        <v>6</v>
      </c>
      <c r="C517" s="80" t="s">
        <v>421</v>
      </c>
      <c r="D517" s="83">
        <v>3604.05</v>
      </c>
      <c r="E517" s="82"/>
      <c r="F517" s="75" t="s">
        <v>1818</v>
      </c>
    </row>
    <row r="518" spans="1:6" ht="39.75" x14ac:dyDescent="0.3">
      <c r="A518" s="82" t="s">
        <v>2628</v>
      </c>
      <c r="B518" s="80" t="s">
        <v>509</v>
      </c>
      <c r="C518" s="80" t="s">
        <v>687</v>
      </c>
      <c r="D518" s="83">
        <v>2847.46</v>
      </c>
      <c r="E518" s="82" t="s">
        <v>426</v>
      </c>
      <c r="F518" s="75" t="s">
        <v>1812</v>
      </c>
    </row>
    <row r="519" spans="1:6" ht="27" x14ac:dyDescent="0.3">
      <c r="A519" s="82" t="s">
        <v>2529</v>
      </c>
      <c r="B519" s="80" t="s">
        <v>70</v>
      </c>
      <c r="C519" s="80" t="s">
        <v>445</v>
      </c>
      <c r="D519" s="83">
        <v>4351.3599999999997</v>
      </c>
      <c r="E519" s="82"/>
      <c r="F519" s="75" t="s">
        <v>1819</v>
      </c>
    </row>
    <row r="520" spans="1:6" ht="27" x14ac:dyDescent="0.3">
      <c r="A520" s="82" t="s">
        <v>2529</v>
      </c>
      <c r="B520" s="80" t="s">
        <v>35</v>
      </c>
      <c r="C520" s="80" t="s">
        <v>445</v>
      </c>
      <c r="D520" s="83">
        <v>4319.09</v>
      </c>
      <c r="E520" s="82"/>
      <c r="F520" s="75" t="s">
        <v>1819</v>
      </c>
    </row>
    <row r="521" spans="1:6" ht="39.75" x14ac:dyDescent="0.3">
      <c r="A521" s="82" t="s">
        <v>691</v>
      </c>
      <c r="B521" s="80" t="s">
        <v>24</v>
      </c>
      <c r="C521" s="80" t="s">
        <v>421</v>
      </c>
      <c r="D521" s="83">
        <v>4213.37</v>
      </c>
      <c r="E521" s="82"/>
      <c r="F521" s="75" t="s">
        <v>1820</v>
      </c>
    </row>
    <row r="522" spans="1:6" ht="52.5" x14ac:dyDescent="0.3">
      <c r="A522" s="82" t="s">
        <v>692</v>
      </c>
      <c r="B522" s="80" t="s">
        <v>9</v>
      </c>
      <c r="C522" s="80" t="s">
        <v>693</v>
      </c>
      <c r="D522" s="83">
        <v>7657.1500000000005</v>
      </c>
      <c r="E522" s="82"/>
      <c r="F522" s="75" t="s">
        <v>1821</v>
      </c>
    </row>
    <row r="523" spans="1:6" ht="27" x14ac:dyDescent="0.3">
      <c r="A523" s="82" t="s">
        <v>374</v>
      </c>
      <c r="B523" s="80" t="s">
        <v>40</v>
      </c>
      <c r="C523" s="80" t="s">
        <v>440</v>
      </c>
      <c r="D523" s="83">
        <v>2560.6</v>
      </c>
      <c r="E523" s="82"/>
      <c r="F523" s="75" t="s">
        <v>1822</v>
      </c>
    </row>
    <row r="524" spans="1:6" ht="52.5" x14ac:dyDescent="0.3">
      <c r="A524" s="82" t="s">
        <v>694</v>
      </c>
      <c r="B524" s="80" t="s">
        <v>51</v>
      </c>
      <c r="C524" s="80" t="s">
        <v>483</v>
      </c>
      <c r="D524" s="83">
        <v>2259.17</v>
      </c>
      <c r="E524" s="82"/>
      <c r="F524" s="75" t="s">
        <v>1823</v>
      </c>
    </row>
    <row r="525" spans="1:6" ht="39.75" x14ac:dyDescent="0.3">
      <c r="A525" s="82" t="s">
        <v>695</v>
      </c>
      <c r="B525" s="80" t="s">
        <v>696</v>
      </c>
      <c r="C525" s="80" t="s">
        <v>697</v>
      </c>
      <c r="D525" s="83">
        <v>1670.6399999999999</v>
      </c>
      <c r="E525" s="82"/>
      <c r="F525" s="75" t="s">
        <v>1824</v>
      </c>
    </row>
    <row r="526" spans="1:6" ht="15.75" x14ac:dyDescent="0.3">
      <c r="A526" s="82" t="s">
        <v>380</v>
      </c>
      <c r="B526" s="80" t="s">
        <v>53</v>
      </c>
      <c r="C526" s="80" t="s">
        <v>512</v>
      </c>
      <c r="D526" s="83">
        <v>6649.1200000000008</v>
      </c>
      <c r="E526" s="82" t="s">
        <v>426</v>
      </c>
      <c r="F526" s="75" t="s">
        <v>1328</v>
      </c>
    </row>
    <row r="527" spans="1:6" ht="15.75" x14ac:dyDescent="0.3">
      <c r="A527" s="82" t="s">
        <v>380</v>
      </c>
      <c r="B527" s="80" t="s">
        <v>37</v>
      </c>
      <c r="C527" s="80" t="s">
        <v>512</v>
      </c>
      <c r="D527" s="83">
        <v>3101.55</v>
      </c>
      <c r="E527" s="82" t="s">
        <v>426</v>
      </c>
      <c r="F527" s="75" t="s">
        <v>1328</v>
      </c>
    </row>
    <row r="528" spans="1:6" ht="15.75" x14ac:dyDescent="0.3">
      <c r="A528" s="82" t="s">
        <v>380</v>
      </c>
      <c r="B528" s="80" t="s">
        <v>85</v>
      </c>
      <c r="C528" s="80" t="s">
        <v>512</v>
      </c>
      <c r="D528" s="83">
        <v>3089.34</v>
      </c>
      <c r="E528" s="82" t="s">
        <v>426</v>
      </c>
      <c r="F528" s="75" t="s">
        <v>1328</v>
      </c>
    </row>
    <row r="529" spans="1:6" ht="52.5" x14ac:dyDescent="0.3">
      <c r="A529" s="82" t="s">
        <v>698</v>
      </c>
      <c r="B529" s="80" t="s">
        <v>351</v>
      </c>
      <c r="C529" s="80" t="s">
        <v>581</v>
      </c>
      <c r="D529" s="83">
        <v>2429.5299999999997</v>
      </c>
      <c r="E529" s="82"/>
      <c r="F529" s="75" t="s">
        <v>1825</v>
      </c>
    </row>
    <row r="530" spans="1:6" ht="52.5" x14ac:dyDescent="0.3">
      <c r="A530" s="82" t="s">
        <v>698</v>
      </c>
      <c r="B530" s="80" t="s">
        <v>331</v>
      </c>
      <c r="C530" s="80" t="s">
        <v>581</v>
      </c>
      <c r="D530" s="83">
        <v>2401.25</v>
      </c>
      <c r="E530" s="82"/>
      <c r="F530" s="75" t="s">
        <v>1825</v>
      </c>
    </row>
    <row r="531" spans="1:6" ht="52.5" x14ac:dyDescent="0.3">
      <c r="A531" s="82" t="s">
        <v>698</v>
      </c>
      <c r="B531" s="80" t="s">
        <v>182</v>
      </c>
      <c r="C531" s="80" t="s">
        <v>581</v>
      </c>
      <c r="D531" s="83">
        <v>2401.25</v>
      </c>
      <c r="E531" s="82"/>
      <c r="F531" s="75" t="s">
        <v>1825</v>
      </c>
    </row>
    <row r="532" spans="1:6" ht="186.75" customHeight="1" x14ac:dyDescent="0.25">
      <c r="A532" s="118" t="s">
        <v>699</v>
      </c>
      <c r="B532" s="118"/>
      <c r="C532" s="118"/>
      <c r="D532" s="118"/>
      <c r="E532" s="118"/>
    </row>
  </sheetData>
  <mergeCells count="8">
    <mergeCell ref="F2:F4"/>
    <mergeCell ref="A532:E532"/>
    <mergeCell ref="A1:E1"/>
    <mergeCell ref="A2:A4"/>
    <mergeCell ref="B2:B4"/>
    <mergeCell ref="C2:C4"/>
    <mergeCell ref="D2:D4"/>
    <mergeCell ref="E2:E4"/>
  </mergeCells>
  <pageMargins left="0.25" right="0.2" top="0.2" bottom="0.2" header="0.2" footer="0.2"/>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topLeftCell="A64" zoomScaleNormal="100" workbookViewId="0">
      <selection activeCell="C2" sqref="C2:C4"/>
    </sheetView>
  </sheetViews>
  <sheetFormatPr defaultRowHeight="15" x14ac:dyDescent="0.25"/>
  <cols>
    <col min="1" max="1" width="15.7109375" style="74" customWidth="1"/>
    <col min="2" max="2" width="28.28515625" style="74" customWidth="1"/>
    <col min="3" max="3" width="20" style="74" customWidth="1"/>
    <col min="4" max="5" width="17.140625" style="74" customWidth="1"/>
    <col min="6" max="6" width="26.28515625" style="74" customWidth="1"/>
  </cols>
  <sheetData>
    <row r="1" spans="1:6" ht="51.75" customHeight="1" x14ac:dyDescent="0.25">
      <c r="A1" s="119" t="s">
        <v>700</v>
      </c>
      <c r="B1" s="119"/>
      <c r="C1" s="119"/>
      <c r="D1" s="119"/>
      <c r="E1" s="119"/>
    </row>
    <row r="2" spans="1:6" ht="28.5" customHeight="1" x14ac:dyDescent="0.25">
      <c r="A2" s="120" t="s">
        <v>1</v>
      </c>
      <c r="B2" s="121" t="s">
        <v>2</v>
      </c>
      <c r="C2" s="121" t="s">
        <v>3</v>
      </c>
      <c r="D2" s="122" t="s">
        <v>418</v>
      </c>
      <c r="E2" s="123" t="s">
        <v>419</v>
      </c>
      <c r="F2" s="111" t="s">
        <v>1316</v>
      </c>
    </row>
    <row r="3" spans="1:6" ht="28.5" customHeight="1" x14ac:dyDescent="0.25">
      <c r="A3" s="120"/>
      <c r="B3" s="121"/>
      <c r="C3" s="121"/>
      <c r="D3" s="122"/>
      <c r="E3" s="124"/>
      <c r="F3" s="111"/>
    </row>
    <row r="4" spans="1:6" ht="28.5" customHeight="1" x14ac:dyDescent="0.25">
      <c r="A4" s="120"/>
      <c r="B4" s="121"/>
      <c r="C4" s="121"/>
      <c r="D4" s="122"/>
      <c r="E4" s="125"/>
      <c r="F4" s="111"/>
    </row>
    <row r="5" spans="1:6" ht="141.75" x14ac:dyDescent="0.3">
      <c r="A5" s="82" t="s">
        <v>2634</v>
      </c>
      <c r="B5" s="80" t="s">
        <v>53</v>
      </c>
      <c r="C5" s="80" t="s">
        <v>701</v>
      </c>
      <c r="D5" s="83">
        <v>396.13</v>
      </c>
      <c r="E5" s="80"/>
      <c r="F5" s="75" t="s">
        <v>1833</v>
      </c>
    </row>
    <row r="6" spans="1:6" ht="129" x14ac:dyDescent="0.3">
      <c r="A6" s="82" t="s">
        <v>702</v>
      </c>
      <c r="B6" s="80" t="s">
        <v>53</v>
      </c>
      <c r="C6" s="80" t="s">
        <v>703</v>
      </c>
      <c r="D6" s="83">
        <v>130</v>
      </c>
      <c r="E6" s="80"/>
      <c r="F6" s="75" t="s">
        <v>1834</v>
      </c>
    </row>
    <row r="7" spans="1:6" ht="65.25" x14ac:dyDescent="0.3">
      <c r="A7" s="82" t="s">
        <v>704</v>
      </c>
      <c r="B7" s="80" t="s">
        <v>55</v>
      </c>
      <c r="C7" s="80" t="s">
        <v>705</v>
      </c>
      <c r="D7" s="83">
        <v>280</v>
      </c>
      <c r="E7" s="80"/>
      <c r="F7" s="75" t="s">
        <v>1835</v>
      </c>
    </row>
    <row r="8" spans="1:6" ht="65.25" x14ac:dyDescent="0.3">
      <c r="A8" s="82" t="s">
        <v>706</v>
      </c>
      <c r="B8" s="80" t="s">
        <v>476</v>
      </c>
      <c r="C8" s="80" t="s">
        <v>703</v>
      </c>
      <c r="D8" s="83">
        <v>438.04</v>
      </c>
      <c r="E8" s="80"/>
      <c r="F8" s="75" t="s">
        <v>1836</v>
      </c>
    </row>
    <row r="9" spans="1:6" ht="39.75" x14ac:dyDescent="0.3">
      <c r="A9" s="82" t="s">
        <v>707</v>
      </c>
      <c r="B9" s="80" t="s">
        <v>42</v>
      </c>
      <c r="C9" s="80" t="s">
        <v>703</v>
      </c>
      <c r="D9" s="83">
        <v>448.1</v>
      </c>
      <c r="E9" s="80"/>
      <c r="F9" s="75" t="s">
        <v>1837</v>
      </c>
    </row>
    <row r="10" spans="1:6" ht="39.75" x14ac:dyDescent="0.3">
      <c r="A10" s="82" t="s">
        <v>534</v>
      </c>
      <c r="B10" s="80" t="s">
        <v>11</v>
      </c>
      <c r="C10" s="80" t="s">
        <v>703</v>
      </c>
      <c r="D10" s="83">
        <v>664.65</v>
      </c>
      <c r="E10" s="80"/>
      <c r="F10" s="75" t="s">
        <v>1837</v>
      </c>
    </row>
    <row r="11" spans="1:6" ht="39.75" x14ac:dyDescent="0.3">
      <c r="A11" s="82" t="s">
        <v>550</v>
      </c>
      <c r="B11" s="80" t="s">
        <v>37</v>
      </c>
      <c r="C11" s="80" t="s">
        <v>703</v>
      </c>
      <c r="D11" s="83">
        <v>649.65</v>
      </c>
      <c r="E11" s="80"/>
      <c r="F11" s="75" t="s">
        <v>1837</v>
      </c>
    </row>
    <row r="12" spans="1:6" ht="39.75" x14ac:dyDescent="0.3">
      <c r="A12" s="82" t="s">
        <v>550</v>
      </c>
      <c r="B12" s="80" t="s">
        <v>70</v>
      </c>
      <c r="C12" s="80" t="s">
        <v>703</v>
      </c>
      <c r="D12" s="83">
        <v>881.2</v>
      </c>
      <c r="E12" s="80"/>
      <c r="F12" s="75" t="s">
        <v>1837</v>
      </c>
    </row>
    <row r="13" spans="1:6" ht="39.75" x14ac:dyDescent="0.3">
      <c r="A13" s="82" t="s">
        <v>550</v>
      </c>
      <c r="B13" s="80" t="s">
        <v>35</v>
      </c>
      <c r="C13" s="80" t="s">
        <v>703</v>
      </c>
      <c r="D13" s="83">
        <v>881.2</v>
      </c>
      <c r="E13" s="80"/>
      <c r="F13" s="75" t="s">
        <v>1837</v>
      </c>
    </row>
    <row r="14" spans="1:6" ht="39.75" x14ac:dyDescent="0.3">
      <c r="A14" s="82" t="s">
        <v>550</v>
      </c>
      <c r="B14" s="80" t="s">
        <v>72</v>
      </c>
      <c r="C14" s="80" t="s">
        <v>703</v>
      </c>
      <c r="D14" s="83">
        <v>877</v>
      </c>
      <c r="E14" s="80"/>
      <c r="F14" s="75" t="s">
        <v>1837</v>
      </c>
    </row>
    <row r="15" spans="1:6" ht="39.75" x14ac:dyDescent="0.3">
      <c r="A15" s="82" t="s">
        <v>550</v>
      </c>
      <c r="B15" s="80" t="s">
        <v>71</v>
      </c>
      <c r="C15" s="80" t="s">
        <v>703</v>
      </c>
      <c r="D15" s="83">
        <v>881.2</v>
      </c>
      <c r="E15" s="80"/>
      <c r="F15" s="75" t="s">
        <v>1837</v>
      </c>
    </row>
    <row r="16" spans="1:6" ht="39.75" x14ac:dyDescent="0.3">
      <c r="A16" s="82" t="s">
        <v>707</v>
      </c>
      <c r="B16" s="80" t="s">
        <v>53</v>
      </c>
      <c r="C16" s="80" t="s">
        <v>703</v>
      </c>
      <c r="D16" s="83">
        <v>664.65</v>
      </c>
      <c r="E16" s="80"/>
      <c r="F16" s="75" t="s">
        <v>1837</v>
      </c>
    </row>
    <row r="17" spans="1:6" ht="39.75" x14ac:dyDescent="0.3">
      <c r="A17" s="82" t="s">
        <v>158</v>
      </c>
      <c r="B17" s="80" t="s">
        <v>191</v>
      </c>
      <c r="C17" s="80" t="s">
        <v>703</v>
      </c>
      <c r="D17" s="83">
        <v>446</v>
      </c>
      <c r="E17" s="80"/>
      <c r="F17" s="75" t="s">
        <v>1837</v>
      </c>
    </row>
    <row r="18" spans="1:6" ht="39.75" x14ac:dyDescent="0.3">
      <c r="A18" s="82" t="s">
        <v>158</v>
      </c>
      <c r="B18" s="80" t="s">
        <v>61</v>
      </c>
      <c r="C18" s="80" t="s">
        <v>703</v>
      </c>
      <c r="D18" s="83">
        <v>540.1</v>
      </c>
      <c r="E18" s="80"/>
      <c r="F18" s="75" t="s">
        <v>1837</v>
      </c>
    </row>
    <row r="19" spans="1:6" ht="39.75" x14ac:dyDescent="0.3">
      <c r="A19" s="82" t="s">
        <v>534</v>
      </c>
      <c r="B19" s="80" t="s">
        <v>124</v>
      </c>
      <c r="C19" s="80" t="s">
        <v>703</v>
      </c>
      <c r="D19" s="83">
        <v>664.65</v>
      </c>
      <c r="E19" s="80"/>
      <c r="F19" s="75" t="s">
        <v>1837</v>
      </c>
    </row>
    <row r="20" spans="1:6" ht="39.75" x14ac:dyDescent="0.3">
      <c r="A20" s="82" t="s">
        <v>534</v>
      </c>
      <c r="B20" s="80" t="s">
        <v>227</v>
      </c>
      <c r="C20" s="80" t="s">
        <v>703</v>
      </c>
      <c r="D20" s="83">
        <v>649.65</v>
      </c>
      <c r="E20" s="80"/>
      <c r="F20" s="75" t="s">
        <v>1837</v>
      </c>
    </row>
    <row r="21" spans="1:6" ht="39.75" x14ac:dyDescent="0.3">
      <c r="A21" s="82" t="s">
        <v>534</v>
      </c>
      <c r="B21" s="80" t="s">
        <v>150</v>
      </c>
      <c r="C21" s="80" t="s">
        <v>703</v>
      </c>
      <c r="D21" s="83">
        <v>664.65</v>
      </c>
      <c r="E21" s="80"/>
      <c r="F21" s="75" t="s">
        <v>1837</v>
      </c>
    </row>
    <row r="22" spans="1:6" ht="39.75" x14ac:dyDescent="0.3">
      <c r="A22" s="82" t="s">
        <v>534</v>
      </c>
      <c r="B22" s="80" t="s">
        <v>595</v>
      </c>
      <c r="C22" s="80" t="s">
        <v>703</v>
      </c>
      <c r="D22" s="83">
        <v>664.65</v>
      </c>
      <c r="E22" s="80"/>
      <c r="F22" s="75" t="s">
        <v>1837</v>
      </c>
    </row>
    <row r="23" spans="1:6" ht="39.75" x14ac:dyDescent="0.3">
      <c r="A23" s="82" t="s">
        <v>534</v>
      </c>
      <c r="B23" s="80" t="s">
        <v>342</v>
      </c>
      <c r="C23" s="80" t="s">
        <v>703</v>
      </c>
      <c r="D23" s="83">
        <v>664</v>
      </c>
      <c r="E23" s="80"/>
      <c r="F23" s="75" t="s">
        <v>1837</v>
      </c>
    </row>
    <row r="24" spans="1:6" ht="39.75" x14ac:dyDescent="0.3">
      <c r="A24" s="82" t="s">
        <v>534</v>
      </c>
      <c r="B24" s="80" t="s">
        <v>252</v>
      </c>
      <c r="C24" s="80" t="s">
        <v>703</v>
      </c>
      <c r="D24" s="83">
        <v>664.65</v>
      </c>
      <c r="E24" s="80"/>
      <c r="F24" s="75" t="s">
        <v>1837</v>
      </c>
    </row>
    <row r="25" spans="1:6" ht="39.75" x14ac:dyDescent="0.3">
      <c r="A25" s="82" t="s">
        <v>534</v>
      </c>
      <c r="B25" s="80" t="s">
        <v>403</v>
      </c>
      <c r="C25" s="80" t="s">
        <v>703</v>
      </c>
      <c r="D25" s="83">
        <v>664.65</v>
      </c>
      <c r="E25" s="80"/>
      <c r="F25" s="75" t="s">
        <v>1837</v>
      </c>
    </row>
    <row r="26" spans="1:6" ht="39.75" x14ac:dyDescent="0.3">
      <c r="A26" s="82" t="s">
        <v>534</v>
      </c>
      <c r="B26" s="80" t="s">
        <v>279</v>
      </c>
      <c r="C26" s="80" t="s">
        <v>703</v>
      </c>
      <c r="D26" s="83">
        <v>702.65</v>
      </c>
      <c r="E26" s="80"/>
      <c r="F26" s="75" t="s">
        <v>1837</v>
      </c>
    </row>
    <row r="27" spans="1:6" ht="39.75" x14ac:dyDescent="0.3">
      <c r="A27" s="82" t="s">
        <v>534</v>
      </c>
      <c r="B27" s="80" t="s">
        <v>60</v>
      </c>
      <c r="C27" s="80" t="s">
        <v>703</v>
      </c>
      <c r="D27" s="83">
        <v>649.65</v>
      </c>
      <c r="E27" s="80"/>
      <c r="F27" s="75" t="s">
        <v>1837</v>
      </c>
    </row>
    <row r="28" spans="1:6" ht="52.5" x14ac:dyDescent="0.3">
      <c r="A28" s="82">
        <v>10.050000000000001</v>
      </c>
      <c r="B28" s="80" t="s">
        <v>40</v>
      </c>
      <c r="C28" s="80" t="s">
        <v>703</v>
      </c>
      <c r="D28" s="83">
        <v>261</v>
      </c>
      <c r="E28" s="80"/>
      <c r="F28" s="75" t="s">
        <v>1838</v>
      </c>
    </row>
    <row r="29" spans="1:6" ht="64.5" customHeight="1" x14ac:dyDescent="0.3">
      <c r="A29" s="82" t="s">
        <v>215</v>
      </c>
      <c r="B29" s="80" t="s">
        <v>597</v>
      </c>
      <c r="C29" s="80" t="s">
        <v>708</v>
      </c>
      <c r="D29" s="83">
        <v>477</v>
      </c>
      <c r="E29" s="80"/>
      <c r="F29" s="76" t="s">
        <v>1839</v>
      </c>
    </row>
    <row r="30" spans="1:6" ht="141" customHeight="1" x14ac:dyDescent="0.3">
      <c r="A30" s="82" t="s">
        <v>2635</v>
      </c>
      <c r="B30" s="80" t="s">
        <v>597</v>
      </c>
      <c r="C30" s="80" t="s">
        <v>703</v>
      </c>
      <c r="D30" s="83">
        <v>601</v>
      </c>
      <c r="E30" s="80"/>
      <c r="F30" s="76" t="s">
        <v>1840</v>
      </c>
    </row>
    <row r="31" spans="1:6" ht="39.75" x14ac:dyDescent="0.3">
      <c r="A31" s="82" t="s">
        <v>709</v>
      </c>
      <c r="B31" s="80" t="s">
        <v>40</v>
      </c>
      <c r="C31" s="80" t="s">
        <v>703</v>
      </c>
      <c r="D31" s="83">
        <v>682</v>
      </c>
      <c r="E31" s="80"/>
      <c r="F31" s="75" t="s">
        <v>1841</v>
      </c>
    </row>
    <row r="32" spans="1:6" ht="39.75" x14ac:dyDescent="0.3">
      <c r="A32" s="82" t="s">
        <v>710</v>
      </c>
      <c r="B32" s="80" t="s">
        <v>70</v>
      </c>
      <c r="C32" s="80" t="s">
        <v>703</v>
      </c>
      <c r="D32" s="83">
        <v>1016.7</v>
      </c>
      <c r="E32" s="80"/>
      <c r="F32" s="75" t="s">
        <v>1841</v>
      </c>
    </row>
    <row r="33" spans="1:6" ht="39.75" x14ac:dyDescent="0.3">
      <c r="A33" s="82" t="s">
        <v>710</v>
      </c>
      <c r="B33" s="80" t="s">
        <v>152</v>
      </c>
      <c r="C33" s="80" t="s">
        <v>703</v>
      </c>
      <c r="D33" s="83">
        <v>1277.6399999999999</v>
      </c>
      <c r="E33" s="80"/>
      <c r="F33" s="75" t="s">
        <v>1841</v>
      </c>
    </row>
    <row r="34" spans="1:6" ht="39.75" x14ac:dyDescent="0.3">
      <c r="A34" s="82" t="s">
        <v>710</v>
      </c>
      <c r="B34" s="80" t="s">
        <v>58</v>
      </c>
      <c r="C34" s="80" t="s">
        <v>703</v>
      </c>
      <c r="D34" s="83">
        <v>1186.26</v>
      </c>
      <c r="E34" s="80"/>
      <c r="F34" s="75" t="s">
        <v>1841</v>
      </c>
    </row>
    <row r="35" spans="1:6" ht="39.75" x14ac:dyDescent="0.3">
      <c r="A35" s="82" t="s">
        <v>710</v>
      </c>
      <c r="B35" s="80" t="s">
        <v>329</v>
      </c>
      <c r="C35" s="80" t="s">
        <v>703</v>
      </c>
      <c r="D35" s="83">
        <v>1320.24</v>
      </c>
      <c r="E35" s="80"/>
      <c r="F35" s="75" t="s">
        <v>1841</v>
      </c>
    </row>
    <row r="36" spans="1:6" ht="39.75" x14ac:dyDescent="0.3">
      <c r="A36" s="82" t="s">
        <v>2470</v>
      </c>
      <c r="B36" s="80" t="s">
        <v>116</v>
      </c>
      <c r="C36" s="80" t="s">
        <v>703</v>
      </c>
      <c r="D36" s="83">
        <v>425</v>
      </c>
      <c r="E36" s="80"/>
      <c r="F36" s="75" t="s">
        <v>1842</v>
      </c>
    </row>
    <row r="37" spans="1:6" ht="39.75" x14ac:dyDescent="0.3">
      <c r="A37" s="82" t="s">
        <v>711</v>
      </c>
      <c r="B37" s="80" t="s">
        <v>53</v>
      </c>
      <c r="C37" s="80" t="s">
        <v>703</v>
      </c>
      <c r="D37" s="83">
        <v>348.5</v>
      </c>
      <c r="E37" s="80"/>
      <c r="F37" s="75" t="s">
        <v>1841</v>
      </c>
    </row>
    <row r="38" spans="1:6" ht="39.75" x14ac:dyDescent="0.3">
      <c r="A38" s="82" t="s">
        <v>711</v>
      </c>
      <c r="B38" s="80" t="s">
        <v>42</v>
      </c>
      <c r="C38" s="80" t="s">
        <v>703</v>
      </c>
      <c r="D38" s="83">
        <v>682.81999999999994</v>
      </c>
      <c r="E38" s="80"/>
      <c r="F38" s="75" t="s">
        <v>1841</v>
      </c>
    </row>
    <row r="39" spans="1:6" ht="39.75" x14ac:dyDescent="0.3">
      <c r="A39" s="82" t="s">
        <v>710</v>
      </c>
      <c r="B39" s="80" t="s">
        <v>29</v>
      </c>
      <c r="C39" s="80" t="s">
        <v>703</v>
      </c>
      <c r="D39" s="83">
        <v>1016.7</v>
      </c>
      <c r="E39" s="80"/>
      <c r="F39" s="75" t="s">
        <v>1841</v>
      </c>
    </row>
    <row r="40" spans="1:6" ht="39.75" x14ac:dyDescent="0.3">
      <c r="A40" s="82" t="s">
        <v>712</v>
      </c>
      <c r="B40" s="80" t="s">
        <v>12</v>
      </c>
      <c r="C40" s="80" t="s">
        <v>703</v>
      </c>
      <c r="D40" s="83">
        <v>435.4</v>
      </c>
      <c r="E40" s="80"/>
      <c r="F40" s="75" t="s">
        <v>1841</v>
      </c>
    </row>
    <row r="41" spans="1:6" ht="39.75" x14ac:dyDescent="0.3">
      <c r="A41" s="82" t="s">
        <v>582</v>
      </c>
      <c r="B41" s="80" t="s">
        <v>431</v>
      </c>
      <c r="C41" s="80" t="s">
        <v>703</v>
      </c>
      <c r="D41" s="83">
        <v>479.37</v>
      </c>
      <c r="E41" s="80"/>
      <c r="F41" s="75" t="s">
        <v>1841</v>
      </c>
    </row>
    <row r="42" spans="1:6" ht="39.75" x14ac:dyDescent="0.3">
      <c r="A42" s="82" t="s">
        <v>709</v>
      </c>
      <c r="B42" s="80" t="s">
        <v>441</v>
      </c>
      <c r="C42" s="80" t="s">
        <v>703</v>
      </c>
      <c r="D42" s="83">
        <v>682</v>
      </c>
      <c r="E42" s="80"/>
      <c r="F42" s="75" t="s">
        <v>1841</v>
      </c>
    </row>
    <row r="43" spans="1:6" ht="39.75" x14ac:dyDescent="0.3">
      <c r="A43" s="82" t="s">
        <v>582</v>
      </c>
      <c r="B43" s="80" t="s">
        <v>61</v>
      </c>
      <c r="C43" s="80" t="s">
        <v>703</v>
      </c>
      <c r="D43" s="83">
        <v>846.43999999999994</v>
      </c>
      <c r="E43" s="80"/>
      <c r="F43" s="75" t="s">
        <v>1841</v>
      </c>
    </row>
    <row r="44" spans="1:6" ht="39.75" x14ac:dyDescent="0.3">
      <c r="A44" s="82" t="s">
        <v>710</v>
      </c>
      <c r="B44" s="80" t="s">
        <v>541</v>
      </c>
      <c r="C44" s="80" t="s">
        <v>703</v>
      </c>
      <c r="D44" s="83">
        <v>1010</v>
      </c>
      <c r="E44" s="80"/>
      <c r="F44" s="75" t="s">
        <v>1841</v>
      </c>
    </row>
    <row r="45" spans="1:6" ht="39.75" x14ac:dyDescent="0.3">
      <c r="A45" s="82" t="s">
        <v>710</v>
      </c>
      <c r="B45" s="80" t="s">
        <v>60</v>
      </c>
      <c r="C45" s="80" t="s">
        <v>703</v>
      </c>
      <c r="D45" s="83">
        <v>1016.7</v>
      </c>
      <c r="E45" s="80"/>
      <c r="F45" s="75" t="s">
        <v>1841</v>
      </c>
    </row>
    <row r="46" spans="1:6" ht="39.75" x14ac:dyDescent="0.3">
      <c r="A46" s="82" t="s">
        <v>710</v>
      </c>
      <c r="B46" s="80" t="s">
        <v>24</v>
      </c>
      <c r="C46" s="80" t="s">
        <v>703</v>
      </c>
      <c r="D46" s="83">
        <v>1016.73</v>
      </c>
      <c r="E46" s="80"/>
      <c r="F46" s="75" t="s">
        <v>1841</v>
      </c>
    </row>
    <row r="47" spans="1:6" ht="39.75" x14ac:dyDescent="0.3">
      <c r="A47" s="82" t="s">
        <v>709</v>
      </c>
      <c r="B47" s="80" t="s">
        <v>9</v>
      </c>
      <c r="C47" s="80" t="s">
        <v>703</v>
      </c>
      <c r="D47" s="83">
        <v>682.8</v>
      </c>
      <c r="E47" s="80"/>
      <c r="F47" s="75" t="s">
        <v>1841</v>
      </c>
    </row>
    <row r="48" spans="1:6" ht="39.75" x14ac:dyDescent="0.3">
      <c r="A48" s="82" t="s">
        <v>710</v>
      </c>
      <c r="B48" s="80" t="s">
        <v>11</v>
      </c>
      <c r="C48" s="80" t="s">
        <v>703</v>
      </c>
      <c r="D48" s="83">
        <v>1016.7</v>
      </c>
      <c r="E48" s="80"/>
      <c r="F48" s="75" t="s">
        <v>1841</v>
      </c>
    </row>
    <row r="49" spans="1:6" ht="39.75" x14ac:dyDescent="0.3">
      <c r="A49" s="82" t="s">
        <v>710</v>
      </c>
      <c r="B49" s="80" t="s">
        <v>83</v>
      </c>
      <c r="C49" s="80" t="s">
        <v>703</v>
      </c>
      <c r="D49" s="83">
        <v>1448</v>
      </c>
      <c r="E49" s="80"/>
      <c r="F49" s="75" t="s">
        <v>1841</v>
      </c>
    </row>
    <row r="50" spans="1:6" ht="39.75" x14ac:dyDescent="0.3">
      <c r="A50" s="82" t="s">
        <v>709</v>
      </c>
      <c r="B50" s="80" t="s">
        <v>540</v>
      </c>
      <c r="C50" s="80" t="s">
        <v>703</v>
      </c>
      <c r="D50" s="83">
        <v>1274.46</v>
      </c>
      <c r="E50" s="80"/>
      <c r="F50" s="75" t="s">
        <v>1841</v>
      </c>
    </row>
    <row r="51" spans="1:6" ht="39.75" x14ac:dyDescent="0.3">
      <c r="A51" s="82" t="s">
        <v>709</v>
      </c>
      <c r="B51" s="80" t="s">
        <v>12</v>
      </c>
      <c r="C51" s="80" t="s">
        <v>703</v>
      </c>
      <c r="D51" s="83">
        <v>420.4</v>
      </c>
      <c r="E51" s="80"/>
      <c r="F51" s="75" t="s">
        <v>1841</v>
      </c>
    </row>
    <row r="52" spans="1:6" ht="39.75" x14ac:dyDescent="0.3">
      <c r="A52" s="82" t="s">
        <v>710</v>
      </c>
      <c r="B52" s="80" t="s">
        <v>75</v>
      </c>
      <c r="C52" s="80" t="s">
        <v>703</v>
      </c>
      <c r="D52" s="83">
        <v>1408.1</v>
      </c>
      <c r="E52" s="80"/>
      <c r="F52" s="75" t="s">
        <v>1841</v>
      </c>
    </row>
    <row r="53" spans="1:6" ht="52.5" x14ac:dyDescent="0.3">
      <c r="A53" s="82" t="s">
        <v>713</v>
      </c>
      <c r="B53" s="80" t="s">
        <v>53</v>
      </c>
      <c r="C53" s="80" t="s">
        <v>701</v>
      </c>
      <c r="D53" s="83">
        <v>30</v>
      </c>
      <c r="E53" s="80"/>
      <c r="F53" s="75" t="s">
        <v>1843</v>
      </c>
    </row>
    <row r="54" spans="1:6" ht="52.5" x14ac:dyDescent="0.3">
      <c r="A54" s="82" t="s">
        <v>2636</v>
      </c>
      <c r="B54" s="80" t="s">
        <v>147</v>
      </c>
      <c r="C54" s="80" t="s">
        <v>703</v>
      </c>
      <c r="D54" s="83">
        <v>725</v>
      </c>
      <c r="E54" s="80"/>
      <c r="F54" s="75" t="s">
        <v>1844</v>
      </c>
    </row>
    <row r="55" spans="1:6" ht="52.5" x14ac:dyDescent="0.3">
      <c r="A55" s="82" t="s">
        <v>2636</v>
      </c>
      <c r="B55" s="80" t="s">
        <v>156</v>
      </c>
      <c r="C55" s="80" t="s">
        <v>703</v>
      </c>
      <c r="D55" s="83">
        <v>725</v>
      </c>
      <c r="E55" s="80"/>
      <c r="F55" s="75" t="s">
        <v>1844</v>
      </c>
    </row>
    <row r="56" spans="1:6" ht="39.75" x14ac:dyDescent="0.3">
      <c r="A56" s="82" t="s">
        <v>714</v>
      </c>
      <c r="B56" s="80" t="s">
        <v>124</v>
      </c>
      <c r="C56" s="80" t="s">
        <v>703</v>
      </c>
      <c r="D56" s="83">
        <v>370</v>
      </c>
      <c r="E56" s="80"/>
      <c r="F56" s="75" t="s">
        <v>1845</v>
      </c>
    </row>
    <row r="57" spans="1:6" ht="67.5" customHeight="1" x14ac:dyDescent="0.3">
      <c r="A57" s="82" t="s">
        <v>2637</v>
      </c>
      <c r="B57" s="80" t="s">
        <v>70</v>
      </c>
      <c r="C57" s="80" t="s">
        <v>703</v>
      </c>
      <c r="D57" s="83">
        <v>890</v>
      </c>
      <c r="E57" s="80"/>
      <c r="F57" s="76" t="s">
        <v>1846</v>
      </c>
    </row>
    <row r="58" spans="1:6" ht="60" customHeight="1" x14ac:dyDescent="0.3">
      <c r="A58" s="82" t="s">
        <v>2637</v>
      </c>
      <c r="B58" s="80" t="s">
        <v>35</v>
      </c>
      <c r="C58" s="80" t="s">
        <v>703</v>
      </c>
      <c r="D58" s="83">
        <v>890</v>
      </c>
      <c r="E58" s="80"/>
      <c r="F58" s="76" t="s">
        <v>1846</v>
      </c>
    </row>
    <row r="59" spans="1:6" ht="63.75" customHeight="1" x14ac:dyDescent="0.3">
      <c r="A59" s="82" t="s">
        <v>2637</v>
      </c>
      <c r="B59" s="80" t="s">
        <v>191</v>
      </c>
      <c r="C59" s="80" t="s">
        <v>703</v>
      </c>
      <c r="D59" s="83">
        <v>920</v>
      </c>
      <c r="E59" s="80"/>
      <c r="F59" s="76" t="s">
        <v>1846</v>
      </c>
    </row>
    <row r="60" spans="1:6" ht="39.75" x14ac:dyDescent="0.3">
      <c r="A60" s="82" t="s">
        <v>715</v>
      </c>
      <c r="B60" s="80" t="s">
        <v>351</v>
      </c>
      <c r="C60" s="80" t="s">
        <v>716</v>
      </c>
      <c r="D60" s="83">
        <v>506.88</v>
      </c>
      <c r="E60" s="80"/>
      <c r="F60" s="75" t="s">
        <v>1847</v>
      </c>
    </row>
    <row r="61" spans="1:6" ht="39.75" x14ac:dyDescent="0.3">
      <c r="A61" s="82" t="s">
        <v>715</v>
      </c>
      <c r="B61" s="80" t="s">
        <v>331</v>
      </c>
      <c r="C61" s="80" t="s">
        <v>716</v>
      </c>
      <c r="D61" s="83">
        <v>506.88</v>
      </c>
      <c r="E61" s="80"/>
      <c r="F61" s="75" t="s">
        <v>1847</v>
      </c>
    </row>
    <row r="62" spans="1:6" ht="39.75" x14ac:dyDescent="0.3">
      <c r="A62" s="82" t="s">
        <v>715</v>
      </c>
      <c r="B62" s="80" t="s">
        <v>182</v>
      </c>
      <c r="C62" s="80" t="s">
        <v>716</v>
      </c>
      <c r="D62" s="83">
        <v>506.88</v>
      </c>
      <c r="E62" s="80"/>
      <c r="F62" s="75" t="s">
        <v>1847</v>
      </c>
    </row>
    <row r="63" spans="1:6" ht="39.75" x14ac:dyDescent="0.3">
      <c r="A63" s="82" t="s">
        <v>715</v>
      </c>
      <c r="B63" s="80" t="s">
        <v>377</v>
      </c>
      <c r="C63" s="80" t="s">
        <v>716</v>
      </c>
      <c r="D63" s="83">
        <v>506.88</v>
      </c>
      <c r="E63" s="80"/>
      <c r="F63" s="75" t="s">
        <v>1847</v>
      </c>
    </row>
    <row r="64" spans="1:6" ht="39.75" x14ac:dyDescent="0.3">
      <c r="A64" s="82" t="s">
        <v>715</v>
      </c>
      <c r="B64" s="80" t="s">
        <v>717</v>
      </c>
      <c r="C64" s="80" t="s">
        <v>716</v>
      </c>
      <c r="D64" s="83">
        <v>506.88</v>
      </c>
      <c r="E64" s="80"/>
      <c r="F64" s="75" t="s">
        <v>1847</v>
      </c>
    </row>
    <row r="66" spans="1:5" ht="172.5" customHeight="1" x14ac:dyDescent="0.25">
      <c r="A66" s="118" t="s">
        <v>699</v>
      </c>
      <c r="B66" s="118"/>
      <c r="C66" s="118"/>
      <c r="D66" s="118"/>
      <c r="E66" s="118"/>
    </row>
  </sheetData>
  <mergeCells count="8">
    <mergeCell ref="F2:F4"/>
    <mergeCell ref="A66:E66"/>
    <mergeCell ref="A1:E1"/>
    <mergeCell ref="A2:A4"/>
    <mergeCell ref="B2:B4"/>
    <mergeCell ref="C2:C4"/>
    <mergeCell ref="D2:D4"/>
    <mergeCell ref="E2:E4"/>
  </mergeCells>
  <pageMargins left="0.28999999999999998" right="0.22" top="0.24" bottom="0.2"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581"/>
  <sheetViews>
    <sheetView topLeftCell="A571" zoomScaleNormal="100" workbookViewId="0">
      <selection activeCell="E363" sqref="E363"/>
    </sheetView>
  </sheetViews>
  <sheetFormatPr defaultRowHeight="15" x14ac:dyDescent="0.25"/>
  <cols>
    <col min="1" max="1" width="14" style="14" customWidth="1"/>
    <col min="2" max="2" width="22.85546875" style="14" customWidth="1"/>
    <col min="3" max="3" width="23.42578125" style="14" customWidth="1"/>
    <col min="4" max="4" width="13.5703125" style="14" customWidth="1"/>
    <col min="5" max="5" width="25.85546875" style="14" customWidth="1"/>
    <col min="6" max="6" width="15.28515625" style="14" hidden="1" customWidth="1"/>
    <col min="7" max="7" width="76" style="84" customWidth="1"/>
    <col min="8" max="16384" width="9.140625" style="14"/>
  </cols>
  <sheetData>
    <row r="1" spans="1:7" ht="61.5" customHeight="1" x14ac:dyDescent="0.25">
      <c r="A1" s="126" t="s">
        <v>718</v>
      </c>
      <c r="B1" s="126"/>
      <c r="C1" s="126"/>
      <c r="D1" s="126"/>
      <c r="E1" s="126"/>
    </row>
    <row r="2" spans="1:7" ht="79.5" customHeight="1" x14ac:dyDescent="0.25">
      <c r="A2" s="15" t="s">
        <v>1</v>
      </c>
      <c r="B2" s="15" t="s">
        <v>2</v>
      </c>
      <c r="C2" s="15" t="s">
        <v>3</v>
      </c>
      <c r="D2" s="16" t="s">
        <v>418</v>
      </c>
      <c r="E2" s="17" t="s">
        <v>719</v>
      </c>
      <c r="G2" s="108" t="s">
        <v>1316</v>
      </c>
    </row>
    <row r="3" spans="1:7" ht="45" x14ac:dyDescent="0.3">
      <c r="A3" s="18" t="s">
        <v>2638</v>
      </c>
      <c r="B3" s="19" t="s">
        <v>144</v>
      </c>
      <c r="C3" s="19" t="s">
        <v>720</v>
      </c>
      <c r="D3" s="20">
        <f>2733.39+678.83</f>
        <v>3412.22</v>
      </c>
      <c r="E3" s="21"/>
      <c r="G3" s="85" t="s">
        <v>1848</v>
      </c>
    </row>
    <row r="4" spans="1:7" ht="45" x14ac:dyDescent="0.3">
      <c r="A4" s="18" t="s">
        <v>2638</v>
      </c>
      <c r="B4" s="19" t="s">
        <v>156</v>
      </c>
      <c r="C4" s="19" t="s">
        <v>720</v>
      </c>
      <c r="D4" s="20">
        <f>2733.39+678.83</f>
        <v>3412.22</v>
      </c>
      <c r="E4" s="21"/>
      <c r="G4" s="85" t="s">
        <v>1848</v>
      </c>
    </row>
    <row r="5" spans="1:7" ht="45" x14ac:dyDescent="0.3">
      <c r="A5" s="18" t="s">
        <v>2638</v>
      </c>
      <c r="B5" s="19" t="s">
        <v>147</v>
      </c>
      <c r="C5" s="19" t="s">
        <v>720</v>
      </c>
      <c r="D5" s="20">
        <f>2733.39+678.83</f>
        <v>3412.22</v>
      </c>
      <c r="E5" s="21"/>
      <c r="G5" s="85" t="s">
        <v>1848</v>
      </c>
    </row>
    <row r="6" spans="1:7" ht="45" x14ac:dyDescent="0.3">
      <c r="A6" s="18" t="s">
        <v>2638</v>
      </c>
      <c r="B6" s="19" t="s">
        <v>36</v>
      </c>
      <c r="C6" s="19" t="s">
        <v>720</v>
      </c>
      <c r="D6" s="20">
        <f>3242.99+678.83</f>
        <v>3921.8199999999997</v>
      </c>
      <c r="E6" s="21"/>
      <c r="G6" s="85" t="s">
        <v>1848</v>
      </c>
    </row>
    <row r="7" spans="1:7" ht="45" x14ac:dyDescent="0.3">
      <c r="A7" s="18" t="s">
        <v>2638</v>
      </c>
      <c r="B7" s="19" t="s">
        <v>103</v>
      </c>
      <c r="C7" s="19" t="s">
        <v>720</v>
      </c>
      <c r="D7" s="20">
        <f>2733.39+678.83</f>
        <v>3412.22</v>
      </c>
      <c r="E7" s="21"/>
      <c r="G7" s="85" t="s">
        <v>1848</v>
      </c>
    </row>
    <row r="8" spans="1:7" ht="30" x14ac:dyDescent="0.3">
      <c r="A8" s="18" t="s">
        <v>2639</v>
      </c>
      <c r="B8" s="19" t="s">
        <v>6</v>
      </c>
      <c r="C8" s="19" t="s">
        <v>721</v>
      </c>
      <c r="D8" s="20">
        <f>2315.95+1193.5</f>
        <v>3509.45</v>
      </c>
      <c r="E8" s="21"/>
      <c r="G8" s="85" t="s">
        <v>1849</v>
      </c>
    </row>
    <row r="9" spans="1:7" ht="30" x14ac:dyDescent="0.3">
      <c r="A9" s="18" t="s">
        <v>722</v>
      </c>
      <c r="B9" s="19" t="s">
        <v>6</v>
      </c>
      <c r="C9" s="19" t="s">
        <v>723</v>
      </c>
      <c r="D9" s="22">
        <v>3227.7500000000005</v>
      </c>
      <c r="E9" s="21"/>
      <c r="G9" s="85" t="s">
        <v>1850</v>
      </c>
    </row>
    <row r="10" spans="1:7" ht="30" x14ac:dyDescent="0.3">
      <c r="A10" s="18" t="s">
        <v>31</v>
      </c>
      <c r="B10" s="19" t="s">
        <v>305</v>
      </c>
      <c r="C10" s="19" t="s">
        <v>724</v>
      </c>
      <c r="D10" s="22">
        <v>1632.05</v>
      </c>
      <c r="E10" s="21"/>
      <c r="G10" s="85" t="s">
        <v>1851</v>
      </c>
    </row>
    <row r="11" spans="1:7" ht="15.75" x14ac:dyDescent="0.3">
      <c r="A11" s="18" t="s">
        <v>725</v>
      </c>
      <c r="B11" s="19" t="s">
        <v>53</v>
      </c>
      <c r="C11" s="19" t="s">
        <v>723</v>
      </c>
      <c r="D11" s="22">
        <v>9295.0499999999993</v>
      </c>
      <c r="E11" s="21"/>
      <c r="G11" s="85" t="s">
        <v>1328</v>
      </c>
    </row>
    <row r="12" spans="1:7" ht="15.75" x14ac:dyDescent="0.3">
      <c r="A12" s="18" t="s">
        <v>725</v>
      </c>
      <c r="B12" s="19" t="s">
        <v>11</v>
      </c>
      <c r="C12" s="19" t="s">
        <v>723</v>
      </c>
      <c r="D12" s="22">
        <v>7310.17</v>
      </c>
      <c r="E12" s="21"/>
      <c r="G12" s="85" t="s">
        <v>1328</v>
      </c>
    </row>
    <row r="13" spans="1:7" ht="15.75" x14ac:dyDescent="0.3">
      <c r="A13" s="18" t="s">
        <v>725</v>
      </c>
      <c r="B13" s="19" t="s">
        <v>152</v>
      </c>
      <c r="C13" s="19" t="s">
        <v>723</v>
      </c>
      <c r="D13" s="22">
        <v>7346.6</v>
      </c>
      <c r="E13" s="21"/>
      <c r="G13" s="85" t="s">
        <v>1328</v>
      </c>
    </row>
    <row r="14" spans="1:7" ht="15.75" x14ac:dyDescent="0.3">
      <c r="A14" s="18" t="s">
        <v>725</v>
      </c>
      <c r="B14" s="19" t="s">
        <v>102</v>
      </c>
      <c r="C14" s="19" t="s">
        <v>723</v>
      </c>
      <c r="D14" s="22">
        <v>7261.2400000000007</v>
      </c>
      <c r="E14" s="21"/>
      <c r="G14" s="85" t="s">
        <v>1328</v>
      </c>
    </row>
    <row r="15" spans="1:7" ht="15.75" x14ac:dyDescent="0.3">
      <c r="A15" s="18" t="s">
        <v>725</v>
      </c>
      <c r="B15" s="19" t="s">
        <v>726</v>
      </c>
      <c r="C15" s="19" t="s">
        <v>723</v>
      </c>
      <c r="D15" s="22">
        <v>7573.0400000000009</v>
      </c>
      <c r="E15" s="21"/>
      <c r="G15" s="85" t="s">
        <v>1328</v>
      </c>
    </row>
    <row r="16" spans="1:7" ht="30" x14ac:dyDescent="0.3">
      <c r="A16" s="18" t="s">
        <v>727</v>
      </c>
      <c r="B16" s="19" t="s">
        <v>44</v>
      </c>
      <c r="C16" s="19" t="s">
        <v>728</v>
      </c>
      <c r="D16" s="22">
        <v>7137.8100000000013</v>
      </c>
      <c r="E16" s="21"/>
      <c r="G16" s="85" t="s">
        <v>1852</v>
      </c>
    </row>
    <row r="17" spans="1:7" ht="15.75" x14ac:dyDescent="0.3">
      <c r="A17" s="18" t="s">
        <v>28</v>
      </c>
      <c r="B17" s="19" t="s">
        <v>22</v>
      </c>
      <c r="C17" s="19" t="s">
        <v>499</v>
      </c>
      <c r="D17" s="22">
        <v>3397.65</v>
      </c>
      <c r="E17" s="21"/>
      <c r="G17" s="85" t="s">
        <v>1853</v>
      </c>
    </row>
    <row r="18" spans="1:7" ht="30" x14ac:dyDescent="0.3">
      <c r="A18" s="18" t="s">
        <v>729</v>
      </c>
      <c r="B18" s="19" t="s">
        <v>15</v>
      </c>
      <c r="C18" s="19" t="s">
        <v>723</v>
      </c>
      <c r="D18" s="22">
        <v>5521.86</v>
      </c>
      <c r="E18" s="21"/>
      <c r="G18" s="85" t="s">
        <v>1854</v>
      </c>
    </row>
    <row r="19" spans="1:7" ht="30" x14ac:dyDescent="0.3">
      <c r="A19" s="18" t="s">
        <v>729</v>
      </c>
      <c r="B19" s="19" t="s">
        <v>9</v>
      </c>
      <c r="C19" s="19" t="s">
        <v>723</v>
      </c>
      <c r="D19" s="22">
        <v>5952.26</v>
      </c>
      <c r="E19" s="21"/>
      <c r="G19" s="85" t="s">
        <v>1854</v>
      </c>
    </row>
    <row r="20" spans="1:7" ht="30" x14ac:dyDescent="0.3">
      <c r="A20" s="18" t="s">
        <v>729</v>
      </c>
      <c r="B20" s="19" t="s">
        <v>12</v>
      </c>
      <c r="C20" s="19" t="s">
        <v>723</v>
      </c>
      <c r="D20" s="22">
        <v>4053.96</v>
      </c>
      <c r="E20" s="21"/>
      <c r="G20" s="85" t="s">
        <v>1854</v>
      </c>
    </row>
    <row r="21" spans="1:7" ht="30" x14ac:dyDescent="0.3">
      <c r="A21" s="18" t="s">
        <v>729</v>
      </c>
      <c r="B21" s="19" t="s">
        <v>16</v>
      </c>
      <c r="C21" s="19" t="s">
        <v>723</v>
      </c>
      <c r="D21" s="22">
        <v>5159.96</v>
      </c>
      <c r="E21" s="21"/>
      <c r="G21" s="85" t="s">
        <v>1854</v>
      </c>
    </row>
    <row r="22" spans="1:7" ht="30" x14ac:dyDescent="0.3">
      <c r="A22" s="18" t="s">
        <v>729</v>
      </c>
      <c r="B22" s="19" t="s">
        <v>6</v>
      </c>
      <c r="C22" s="19" t="s">
        <v>723</v>
      </c>
      <c r="D22" s="22">
        <v>6036.4499999999989</v>
      </c>
      <c r="E22" s="21"/>
      <c r="G22" s="85" t="s">
        <v>1854</v>
      </c>
    </row>
    <row r="23" spans="1:7" ht="30" x14ac:dyDescent="0.3">
      <c r="A23" s="18" t="s">
        <v>439</v>
      </c>
      <c r="B23" s="19" t="s">
        <v>441</v>
      </c>
      <c r="C23" s="19" t="s">
        <v>723</v>
      </c>
      <c r="D23" s="22">
        <v>2951.9</v>
      </c>
      <c r="E23" s="21"/>
      <c r="G23" s="85" t="s">
        <v>1854</v>
      </c>
    </row>
    <row r="24" spans="1:7" ht="30" x14ac:dyDescent="0.3">
      <c r="A24" s="18" t="s">
        <v>729</v>
      </c>
      <c r="B24" s="19" t="s">
        <v>29</v>
      </c>
      <c r="C24" s="19" t="s">
        <v>723</v>
      </c>
      <c r="D24" s="22">
        <v>5907.63</v>
      </c>
      <c r="E24" s="21"/>
      <c r="G24" s="85" t="s">
        <v>1854</v>
      </c>
    </row>
    <row r="25" spans="1:7" ht="30" x14ac:dyDescent="0.3">
      <c r="A25" s="18" t="s">
        <v>730</v>
      </c>
      <c r="B25" s="19" t="s">
        <v>40</v>
      </c>
      <c r="C25" s="19" t="s">
        <v>724</v>
      </c>
      <c r="D25" s="22">
        <v>2218.7200000000003</v>
      </c>
      <c r="E25" s="21"/>
      <c r="G25" s="85" t="s">
        <v>1855</v>
      </c>
    </row>
    <row r="26" spans="1:7" ht="30" x14ac:dyDescent="0.3">
      <c r="A26" s="18" t="s">
        <v>730</v>
      </c>
      <c r="B26" s="19" t="s">
        <v>441</v>
      </c>
      <c r="C26" s="19" t="s">
        <v>724</v>
      </c>
      <c r="D26" s="22">
        <v>2394.14</v>
      </c>
      <c r="E26" s="21"/>
      <c r="G26" s="85" t="s">
        <v>1855</v>
      </c>
    </row>
    <row r="27" spans="1:7" ht="30" x14ac:dyDescent="0.3">
      <c r="A27" s="18" t="s">
        <v>435</v>
      </c>
      <c r="B27" s="19" t="s">
        <v>203</v>
      </c>
      <c r="C27" s="19" t="s">
        <v>731</v>
      </c>
      <c r="D27" s="22">
        <v>2686.37</v>
      </c>
      <c r="E27" s="21"/>
      <c r="G27" s="85" t="s">
        <v>1856</v>
      </c>
    </row>
    <row r="28" spans="1:7" ht="30" x14ac:dyDescent="0.3">
      <c r="A28" s="18" t="s">
        <v>435</v>
      </c>
      <c r="B28" s="19" t="s">
        <v>347</v>
      </c>
      <c r="C28" s="19" t="s">
        <v>731</v>
      </c>
      <c r="D28" s="22">
        <v>2686.37</v>
      </c>
      <c r="E28" s="21"/>
      <c r="G28" s="85" t="s">
        <v>1856</v>
      </c>
    </row>
    <row r="29" spans="1:7" ht="30" x14ac:dyDescent="0.3">
      <c r="A29" s="18" t="s">
        <v>435</v>
      </c>
      <c r="B29" s="19" t="s">
        <v>253</v>
      </c>
      <c r="C29" s="19" t="s">
        <v>731</v>
      </c>
      <c r="D29" s="22">
        <v>2686.37</v>
      </c>
      <c r="E29" s="21"/>
      <c r="G29" s="85" t="s">
        <v>1856</v>
      </c>
    </row>
    <row r="30" spans="1:7" ht="30" x14ac:dyDescent="0.3">
      <c r="A30" s="18" t="s">
        <v>732</v>
      </c>
      <c r="B30" s="19" t="s">
        <v>24</v>
      </c>
      <c r="C30" s="19" t="s">
        <v>723</v>
      </c>
      <c r="D30" s="22">
        <v>4959.5</v>
      </c>
      <c r="E30" s="21"/>
      <c r="G30" s="85" t="s">
        <v>1854</v>
      </c>
    </row>
    <row r="31" spans="1:7" ht="30" x14ac:dyDescent="0.3">
      <c r="A31" s="18" t="s">
        <v>732</v>
      </c>
      <c r="B31" s="19" t="s">
        <v>24</v>
      </c>
      <c r="C31" s="19" t="s">
        <v>723</v>
      </c>
      <c r="D31" s="20">
        <v>541</v>
      </c>
      <c r="E31" s="21"/>
      <c r="G31" s="85" t="s">
        <v>1854</v>
      </c>
    </row>
    <row r="32" spans="1:7" ht="15.75" x14ac:dyDescent="0.3">
      <c r="A32" s="18" t="s">
        <v>733</v>
      </c>
      <c r="B32" s="19" t="s">
        <v>72</v>
      </c>
      <c r="C32" s="19" t="s">
        <v>734</v>
      </c>
      <c r="D32" s="20">
        <v>1231.72</v>
      </c>
      <c r="E32" s="21" t="s">
        <v>426</v>
      </c>
      <c r="G32" s="85" t="s">
        <v>1371</v>
      </c>
    </row>
    <row r="33" spans="1:7" ht="30" x14ac:dyDescent="0.3">
      <c r="A33" s="18" t="s">
        <v>735</v>
      </c>
      <c r="B33" s="19" t="s">
        <v>6</v>
      </c>
      <c r="C33" s="19" t="s">
        <v>721</v>
      </c>
      <c r="D33" s="22">
        <v>282.99</v>
      </c>
      <c r="E33" s="21" t="s">
        <v>426</v>
      </c>
      <c r="G33" s="85" t="s">
        <v>1857</v>
      </c>
    </row>
    <row r="34" spans="1:7" ht="30" x14ac:dyDescent="0.3">
      <c r="A34" s="18" t="s">
        <v>28</v>
      </c>
      <c r="B34" s="19" t="s">
        <v>102</v>
      </c>
      <c r="C34" s="19" t="s">
        <v>736</v>
      </c>
      <c r="D34" s="22">
        <v>4178.87</v>
      </c>
      <c r="E34" s="21"/>
      <c r="G34" s="85" t="s">
        <v>1858</v>
      </c>
    </row>
    <row r="35" spans="1:7" ht="15.75" x14ac:dyDescent="0.3">
      <c r="A35" s="18" t="s">
        <v>2640</v>
      </c>
      <c r="B35" s="19" t="s">
        <v>29</v>
      </c>
      <c r="C35" s="19" t="s">
        <v>737</v>
      </c>
      <c r="D35" s="22">
        <v>3199.25</v>
      </c>
      <c r="E35" s="21"/>
      <c r="G35" s="85" t="s">
        <v>1337</v>
      </c>
    </row>
    <row r="36" spans="1:7" ht="15.75" x14ac:dyDescent="0.3">
      <c r="A36" s="18" t="s">
        <v>738</v>
      </c>
      <c r="B36" s="19" t="s">
        <v>102</v>
      </c>
      <c r="C36" s="19" t="s">
        <v>723</v>
      </c>
      <c r="D36" s="20">
        <v>1322.03</v>
      </c>
      <c r="E36" s="21"/>
      <c r="G36" s="85" t="s">
        <v>1859</v>
      </c>
    </row>
    <row r="37" spans="1:7" ht="30" x14ac:dyDescent="0.3">
      <c r="A37" s="18" t="s">
        <v>735</v>
      </c>
      <c r="B37" s="19" t="s">
        <v>431</v>
      </c>
      <c r="C37" s="19" t="s">
        <v>721</v>
      </c>
      <c r="D37" s="20">
        <v>315.43</v>
      </c>
      <c r="E37" s="21" t="s">
        <v>426</v>
      </c>
      <c r="G37" s="85" t="s">
        <v>1857</v>
      </c>
    </row>
    <row r="38" spans="1:7" ht="30" x14ac:dyDescent="0.3">
      <c r="A38" s="18" t="s">
        <v>735</v>
      </c>
      <c r="B38" s="19" t="s">
        <v>150</v>
      </c>
      <c r="C38" s="19" t="s">
        <v>721</v>
      </c>
      <c r="D38" s="20">
        <v>281.79000000000002</v>
      </c>
      <c r="E38" s="21" t="s">
        <v>426</v>
      </c>
      <c r="G38" s="85" t="s">
        <v>1857</v>
      </c>
    </row>
    <row r="39" spans="1:7" ht="30" x14ac:dyDescent="0.3">
      <c r="A39" s="18" t="s">
        <v>735</v>
      </c>
      <c r="B39" s="19" t="s">
        <v>109</v>
      </c>
      <c r="C39" s="19" t="s">
        <v>721</v>
      </c>
      <c r="D39" s="20">
        <v>300.44</v>
      </c>
      <c r="E39" s="21" t="s">
        <v>426</v>
      </c>
      <c r="G39" s="85" t="s">
        <v>1857</v>
      </c>
    </row>
    <row r="40" spans="1:7" ht="30" x14ac:dyDescent="0.3">
      <c r="A40" s="18" t="s">
        <v>735</v>
      </c>
      <c r="B40" s="19" t="s">
        <v>85</v>
      </c>
      <c r="C40" s="19" t="s">
        <v>721</v>
      </c>
      <c r="D40" s="20">
        <v>281.79000000000002</v>
      </c>
      <c r="E40" s="21" t="s">
        <v>426</v>
      </c>
      <c r="G40" s="85" t="s">
        <v>1857</v>
      </c>
    </row>
    <row r="41" spans="1:7" ht="30" x14ac:dyDescent="0.3">
      <c r="A41" s="18" t="s">
        <v>735</v>
      </c>
      <c r="B41" s="19" t="s">
        <v>51</v>
      </c>
      <c r="C41" s="19" t="s">
        <v>721</v>
      </c>
      <c r="D41" s="22">
        <v>281.79000000000002</v>
      </c>
      <c r="E41" s="21" t="s">
        <v>426</v>
      </c>
      <c r="G41" s="85" t="s">
        <v>1857</v>
      </c>
    </row>
    <row r="42" spans="1:7" ht="30" x14ac:dyDescent="0.3">
      <c r="A42" s="18" t="s">
        <v>739</v>
      </c>
      <c r="B42" s="19" t="s">
        <v>12</v>
      </c>
      <c r="C42" s="19" t="s">
        <v>721</v>
      </c>
      <c r="D42" s="22">
        <v>408.79</v>
      </c>
      <c r="E42" s="21" t="s">
        <v>426</v>
      </c>
      <c r="G42" s="85" t="s">
        <v>1857</v>
      </c>
    </row>
    <row r="43" spans="1:7" ht="30" x14ac:dyDescent="0.3">
      <c r="A43" s="18" t="s">
        <v>739</v>
      </c>
      <c r="B43" s="19" t="s">
        <v>441</v>
      </c>
      <c r="C43" s="19" t="s">
        <v>737</v>
      </c>
      <c r="D43" s="22">
        <v>4082.78</v>
      </c>
      <c r="E43" s="21"/>
      <c r="G43" s="85" t="s">
        <v>1860</v>
      </c>
    </row>
    <row r="44" spans="1:7" ht="30" x14ac:dyDescent="0.3">
      <c r="A44" s="18" t="s">
        <v>739</v>
      </c>
      <c r="B44" s="19" t="s">
        <v>16</v>
      </c>
      <c r="C44" s="19" t="s">
        <v>737</v>
      </c>
      <c r="D44" s="20">
        <v>2659.78</v>
      </c>
      <c r="E44" s="21"/>
      <c r="G44" s="85" t="s">
        <v>1860</v>
      </c>
    </row>
    <row r="45" spans="1:7" ht="30" x14ac:dyDescent="0.3">
      <c r="A45" s="18" t="s">
        <v>735</v>
      </c>
      <c r="B45" s="19" t="s">
        <v>42</v>
      </c>
      <c r="C45" s="19" t="s">
        <v>737</v>
      </c>
      <c r="D45" s="20">
        <v>3232.6600000000003</v>
      </c>
      <c r="E45" s="21"/>
      <c r="G45" s="85" t="s">
        <v>1860</v>
      </c>
    </row>
    <row r="46" spans="1:7" ht="30" x14ac:dyDescent="0.3">
      <c r="A46" s="18" t="s">
        <v>735</v>
      </c>
      <c r="B46" s="19" t="s">
        <v>61</v>
      </c>
      <c r="C46" s="19" t="s">
        <v>737</v>
      </c>
      <c r="D46" s="22">
        <v>3856.29</v>
      </c>
      <c r="E46" s="21"/>
      <c r="G46" s="85" t="s">
        <v>1860</v>
      </c>
    </row>
    <row r="47" spans="1:7" ht="30" x14ac:dyDescent="0.3">
      <c r="A47" s="18" t="s">
        <v>735</v>
      </c>
      <c r="B47" s="19" t="s">
        <v>59</v>
      </c>
      <c r="C47" s="19" t="s">
        <v>737</v>
      </c>
      <c r="D47" s="22">
        <v>3861.29</v>
      </c>
      <c r="E47" s="21"/>
      <c r="G47" s="85" t="s">
        <v>1860</v>
      </c>
    </row>
    <row r="48" spans="1:7" ht="30" x14ac:dyDescent="0.3">
      <c r="A48" s="18" t="s">
        <v>735</v>
      </c>
      <c r="B48" s="19" t="s">
        <v>60</v>
      </c>
      <c r="C48" s="19" t="s">
        <v>737</v>
      </c>
      <c r="D48" s="22">
        <v>3856.29</v>
      </c>
      <c r="E48" s="21"/>
      <c r="G48" s="85" t="s">
        <v>1860</v>
      </c>
    </row>
    <row r="49" spans="1:7" ht="30" x14ac:dyDescent="0.3">
      <c r="A49" s="18" t="s">
        <v>735</v>
      </c>
      <c r="B49" s="19" t="s">
        <v>18</v>
      </c>
      <c r="C49" s="19" t="s">
        <v>737</v>
      </c>
      <c r="D49" s="20">
        <v>3057.29</v>
      </c>
      <c r="E49" s="21"/>
      <c r="G49" s="85" t="s">
        <v>1860</v>
      </c>
    </row>
    <row r="50" spans="1:7" ht="15.75" x14ac:dyDescent="0.3">
      <c r="A50" s="18" t="s">
        <v>2641</v>
      </c>
      <c r="B50" s="19" t="s">
        <v>9</v>
      </c>
      <c r="C50" s="19" t="s">
        <v>335</v>
      </c>
      <c r="D50" s="22">
        <v>12613.57</v>
      </c>
      <c r="E50" s="21"/>
      <c r="G50" s="85" t="s">
        <v>1328</v>
      </c>
    </row>
    <row r="51" spans="1:7" ht="15.75" x14ac:dyDescent="0.3">
      <c r="A51" s="18" t="s">
        <v>2642</v>
      </c>
      <c r="B51" s="19" t="s">
        <v>124</v>
      </c>
      <c r="C51" s="19" t="s">
        <v>335</v>
      </c>
      <c r="D51" s="22">
        <v>8886.2100000000009</v>
      </c>
      <c r="E51" s="21"/>
      <c r="G51" s="85" t="s">
        <v>1328</v>
      </c>
    </row>
    <row r="52" spans="1:7" ht="15.75" x14ac:dyDescent="0.3">
      <c r="A52" s="18" t="s">
        <v>2641</v>
      </c>
      <c r="B52" s="19" t="s">
        <v>40</v>
      </c>
      <c r="C52" s="19" t="s">
        <v>335</v>
      </c>
      <c r="D52" s="22">
        <v>10825.739999999998</v>
      </c>
      <c r="E52" s="21"/>
      <c r="G52" s="85" t="s">
        <v>1328</v>
      </c>
    </row>
    <row r="53" spans="1:7" ht="15.75" x14ac:dyDescent="0.3">
      <c r="A53" s="18" t="s">
        <v>2643</v>
      </c>
      <c r="B53" s="19" t="s">
        <v>140</v>
      </c>
      <c r="C53" s="19" t="s">
        <v>335</v>
      </c>
      <c r="D53" s="22">
        <v>6691.1899999999987</v>
      </c>
      <c r="E53" s="21"/>
      <c r="G53" s="85" t="s">
        <v>1328</v>
      </c>
    </row>
    <row r="54" spans="1:7" ht="15.75" x14ac:dyDescent="0.3">
      <c r="A54" s="18" t="s">
        <v>2644</v>
      </c>
      <c r="B54" s="19" t="s">
        <v>61</v>
      </c>
      <c r="C54" s="19" t="s">
        <v>737</v>
      </c>
      <c r="D54" s="22">
        <v>332.93</v>
      </c>
      <c r="E54" s="21" t="s">
        <v>426</v>
      </c>
      <c r="G54" s="85" t="s">
        <v>1337</v>
      </c>
    </row>
    <row r="55" spans="1:7" ht="45" x14ac:dyDescent="0.3">
      <c r="A55" s="18" t="s">
        <v>2645</v>
      </c>
      <c r="B55" s="19" t="s">
        <v>187</v>
      </c>
      <c r="C55" s="19" t="s">
        <v>335</v>
      </c>
      <c r="D55" s="20">
        <v>4132</v>
      </c>
      <c r="E55" s="21"/>
      <c r="G55" s="85" t="s">
        <v>2092</v>
      </c>
    </row>
    <row r="56" spans="1:7" ht="45" x14ac:dyDescent="0.3">
      <c r="A56" s="18" t="s">
        <v>740</v>
      </c>
      <c r="B56" s="19" t="s">
        <v>152</v>
      </c>
      <c r="C56" s="19" t="s">
        <v>737</v>
      </c>
      <c r="D56" s="22">
        <v>515.86</v>
      </c>
      <c r="E56" s="21" t="s">
        <v>426</v>
      </c>
      <c r="G56" s="85" t="s">
        <v>2093</v>
      </c>
    </row>
    <row r="57" spans="1:7" ht="45" x14ac:dyDescent="0.3">
      <c r="A57" s="18" t="s">
        <v>740</v>
      </c>
      <c r="B57" s="19" t="s">
        <v>58</v>
      </c>
      <c r="C57" s="19" t="s">
        <v>737</v>
      </c>
      <c r="D57" s="22">
        <v>538.48</v>
      </c>
      <c r="E57" s="21" t="s">
        <v>426</v>
      </c>
      <c r="G57" s="85" t="s">
        <v>2093</v>
      </c>
    </row>
    <row r="58" spans="1:7" ht="45" x14ac:dyDescent="0.3">
      <c r="A58" s="18" t="s">
        <v>740</v>
      </c>
      <c r="B58" s="19" t="s">
        <v>103</v>
      </c>
      <c r="C58" s="19" t="s">
        <v>737</v>
      </c>
      <c r="D58" s="22">
        <v>498.66</v>
      </c>
      <c r="E58" s="21" t="s">
        <v>426</v>
      </c>
      <c r="G58" s="85" t="s">
        <v>2093</v>
      </c>
    </row>
    <row r="59" spans="1:7" ht="45" x14ac:dyDescent="0.3">
      <c r="A59" s="18" t="s">
        <v>2646</v>
      </c>
      <c r="B59" s="19" t="s">
        <v>44</v>
      </c>
      <c r="C59" s="19" t="s">
        <v>335</v>
      </c>
      <c r="D59" s="22">
        <v>6586.09</v>
      </c>
      <c r="E59" s="21"/>
      <c r="G59" s="85" t="s">
        <v>1861</v>
      </c>
    </row>
    <row r="60" spans="1:7" ht="15.75" x14ac:dyDescent="0.3">
      <c r="A60" s="18" t="s">
        <v>2647</v>
      </c>
      <c r="B60" s="19" t="s">
        <v>24</v>
      </c>
      <c r="C60" s="19" t="s">
        <v>737</v>
      </c>
      <c r="D60" s="22">
        <v>2785.5299999999997</v>
      </c>
      <c r="E60" s="21"/>
      <c r="G60" s="85" t="s">
        <v>1337</v>
      </c>
    </row>
    <row r="61" spans="1:7" ht="30" x14ac:dyDescent="0.3">
      <c r="A61" s="18" t="s">
        <v>741</v>
      </c>
      <c r="B61" s="19" t="s">
        <v>11</v>
      </c>
      <c r="C61" s="19" t="s">
        <v>724</v>
      </c>
      <c r="D61" s="20">
        <v>1245.44</v>
      </c>
      <c r="E61" s="21"/>
      <c r="G61" s="85" t="s">
        <v>1862</v>
      </c>
    </row>
    <row r="62" spans="1:7" ht="30" x14ac:dyDescent="0.3">
      <c r="A62" s="18" t="s">
        <v>741</v>
      </c>
      <c r="B62" s="19" t="s">
        <v>742</v>
      </c>
      <c r="C62" s="19" t="s">
        <v>724</v>
      </c>
      <c r="D62" s="20">
        <v>1237.03</v>
      </c>
      <c r="E62" s="21"/>
      <c r="G62" s="85" t="s">
        <v>1862</v>
      </c>
    </row>
    <row r="63" spans="1:7" ht="30" x14ac:dyDescent="0.3">
      <c r="A63" s="18" t="s">
        <v>741</v>
      </c>
      <c r="B63" s="19" t="s">
        <v>305</v>
      </c>
      <c r="C63" s="19" t="s">
        <v>724</v>
      </c>
      <c r="D63" s="22">
        <v>2389.9300000000003</v>
      </c>
      <c r="E63" s="21"/>
      <c r="G63" s="85" t="s">
        <v>1862</v>
      </c>
    </row>
    <row r="64" spans="1:7" ht="30" x14ac:dyDescent="0.3">
      <c r="A64" s="18" t="s">
        <v>743</v>
      </c>
      <c r="B64" s="19" t="s">
        <v>122</v>
      </c>
      <c r="C64" s="19" t="s">
        <v>744</v>
      </c>
      <c r="D64" s="22">
        <v>576.83000000000004</v>
      </c>
      <c r="E64" s="21" t="s">
        <v>426</v>
      </c>
      <c r="G64" s="85" t="s">
        <v>1863</v>
      </c>
    </row>
    <row r="65" spans="1:7" ht="30" x14ac:dyDescent="0.3">
      <c r="A65" s="18" t="s">
        <v>745</v>
      </c>
      <c r="B65" s="19" t="s">
        <v>18</v>
      </c>
      <c r="C65" s="19" t="s">
        <v>746</v>
      </c>
      <c r="D65" s="22">
        <v>1039.27</v>
      </c>
      <c r="E65" s="21" t="s">
        <v>426</v>
      </c>
      <c r="G65" s="85" t="s">
        <v>1864</v>
      </c>
    </row>
    <row r="66" spans="1:7" ht="30" x14ac:dyDescent="0.3">
      <c r="A66" s="18" t="s">
        <v>65</v>
      </c>
      <c r="B66" s="19" t="s">
        <v>305</v>
      </c>
      <c r="C66" s="19" t="s">
        <v>746</v>
      </c>
      <c r="D66" s="20">
        <v>1342.7</v>
      </c>
      <c r="E66" s="21"/>
      <c r="G66" s="85" t="s">
        <v>1864</v>
      </c>
    </row>
    <row r="67" spans="1:7" ht="30" x14ac:dyDescent="0.3">
      <c r="A67" s="18" t="s">
        <v>747</v>
      </c>
      <c r="B67" s="19" t="s">
        <v>37</v>
      </c>
      <c r="C67" s="19" t="s">
        <v>748</v>
      </c>
      <c r="D67" s="20">
        <v>1733.7800000000002</v>
      </c>
      <c r="E67" s="21" t="s">
        <v>426</v>
      </c>
      <c r="G67" s="85" t="s">
        <v>1865</v>
      </c>
    </row>
    <row r="68" spans="1:7" ht="30" x14ac:dyDescent="0.3">
      <c r="A68" s="18" t="s">
        <v>747</v>
      </c>
      <c r="B68" s="19" t="s">
        <v>320</v>
      </c>
      <c r="C68" s="19" t="s">
        <v>748</v>
      </c>
      <c r="D68" s="20">
        <v>1741.88</v>
      </c>
      <c r="E68" s="21" t="s">
        <v>426</v>
      </c>
      <c r="G68" s="85" t="s">
        <v>1865</v>
      </c>
    </row>
    <row r="69" spans="1:7" ht="30" x14ac:dyDescent="0.3">
      <c r="A69" s="18" t="s">
        <v>747</v>
      </c>
      <c r="B69" s="19" t="s">
        <v>179</v>
      </c>
      <c r="C69" s="19" t="s">
        <v>748</v>
      </c>
      <c r="D69" s="20">
        <v>1719.8300000000002</v>
      </c>
      <c r="E69" s="21" t="s">
        <v>426</v>
      </c>
      <c r="G69" s="85" t="s">
        <v>1865</v>
      </c>
    </row>
    <row r="70" spans="1:7" ht="30" x14ac:dyDescent="0.3">
      <c r="A70" s="18" t="s">
        <v>747</v>
      </c>
      <c r="B70" s="19" t="s">
        <v>319</v>
      </c>
      <c r="C70" s="19" t="s">
        <v>748</v>
      </c>
      <c r="D70" s="20">
        <v>1719.8300000000002</v>
      </c>
      <c r="E70" s="21" t="s">
        <v>426</v>
      </c>
      <c r="G70" s="85" t="s">
        <v>1865</v>
      </c>
    </row>
    <row r="71" spans="1:7" ht="30" x14ac:dyDescent="0.3">
      <c r="A71" s="18" t="s">
        <v>747</v>
      </c>
      <c r="B71" s="19" t="s">
        <v>252</v>
      </c>
      <c r="C71" s="19" t="s">
        <v>748</v>
      </c>
      <c r="D71" s="20">
        <v>1719.8300000000002</v>
      </c>
      <c r="E71" s="21" t="s">
        <v>426</v>
      </c>
      <c r="G71" s="85" t="s">
        <v>1865</v>
      </c>
    </row>
    <row r="72" spans="1:7" ht="30" x14ac:dyDescent="0.3">
      <c r="A72" s="18" t="s">
        <v>749</v>
      </c>
      <c r="B72" s="19" t="s">
        <v>29</v>
      </c>
      <c r="C72" s="19" t="s">
        <v>723</v>
      </c>
      <c r="D72" s="20">
        <v>5905.4800000000005</v>
      </c>
      <c r="E72" s="21"/>
      <c r="G72" s="85" t="s">
        <v>1866</v>
      </c>
    </row>
    <row r="73" spans="1:7" ht="30" x14ac:dyDescent="0.3">
      <c r="A73" s="18" t="s">
        <v>65</v>
      </c>
      <c r="B73" s="19" t="s">
        <v>279</v>
      </c>
      <c r="C73" s="19" t="s">
        <v>750</v>
      </c>
      <c r="D73" s="20">
        <v>210.57</v>
      </c>
      <c r="E73" s="21" t="s">
        <v>426</v>
      </c>
      <c r="G73" s="85" t="s">
        <v>1867</v>
      </c>
    </row>
    <row r="74" spans="1:7" ht="30" x14ac:dyDescent="0.3">
      <c r="A74" s="18" t="s">
        <v>65</v>
      </c>
      <c r="B74" s="19" t="s">
        <v>379</v>
      </c>
      <c r="C74" s="19" t="s">
        <v>750</v>
      </c>
      <c r="D74" s="20">
        <v>210.57</v>
      </c>
      <c r="E74" s="21" t="s">
        <v>426</v>
      </c>
      <c r="G74" s="85" t="s">
        <v>1867</v>
      </c>
    </row>
    <row r="75" spans="1:7" ht="30" x14ac:dyDescent="0.3">
      <c r="A75" s="18" t="s">
        <v>65</v>
      </c>
      <c r="B75" s="19" t="s">
        <v>140</v>
      </c>
      <c r="C75" s="19" t="s">
        <v>750</v>
      </c>
      <c r="D75" s="20">
        <v>210.57</v>
      </c>
      <c r="E75" s="21" t="s">
        <v>426</v>
      </c>
      <c r="G75" s="85" t="s">
        <v>1867</v>
      </c>
    </row>
    <row r="76" spans="1:7" ht="30" x14ac:dyDescent="0.3">
      <c r="A76" s="18" t="s">
        <v>65</v>
      </c>
      <c r="B76" s="19" t="s">
        <v>38</v>
      </c>
      <c r="C76" s="19" t="s">
        <v>750</v>
      </c>
      <c r="D76" s="22">
        <v>210.57</v>
      </c>
      <c r="E76" s="21" t="s">
        <v>426</v>
      </c>
      <c r="G76" s="85" t="s">
        <v>1867</v>
      </c>
    </row>
    <row r="77" spans="1:7" ht="30" x14ac:dyDescent="0.3">
      <c r="A77" s="18" t="s">
        <v>65</v>
      </c>
      <c r="B77" s="19" t="s">
        <v>111</v>
      </c>
      <c r="C77" s="19" t="s">
        <v>750</v>
      </c>
      <c r="D77" s="22">
        <v>210.57</v>
      </c>
      <c r="E77" s="21" t="s">
        <v>426</v>
      </c>
      <c r="G77" s="85" t="s">
        <v>1867</v>
      </c>
    </row>
    <row r="78" spans="1:7" ht="15.75" x14ac:dyDescent="0.3">
      <c r="A78" s="18" t="s">
        <v>751</v>
      </c>
      <c r="B78" s="19" t="s">
        <v>53</v>
      </c>
      <c r="C78" s="19" t="s">
        <v>307</v>
      </c>
      <c r="D78" s="22">
        <v>3300.23</v>
      </c>
      <c r="E78" s="21" t="s">
        <v>426</v>
      </c>
      <c r="G78" s="85" t="s">
        <v>1328</v>
      </c>
    </row>
    <row r="79" spans="1:7" ht="15.75" x14ac:dyDescent="0.3">
      <c r="A79" s="18" t="s">
        <v>751</v>
      </c>
      <c r="B79" s="19" t="s">
        <v>32</v>
      </c>
      <c r="C79" s="19" t="s">
        <v>307</v>
      </c>
      <c r="D79" s="20">
        <v>1375.73</v>
      </c>
      <c r="E79" s="21" t="s">
        <v>426</v>
      </c>
      <c r="G79" s="85" t="s">
        <v>1328</v>
      </c>
    </row>
    <row r="80" spans="1:7" ht="15.75" x14ac:dyDescent="0.3">
      <c r="A80" s="18" t="s">
        <v>751</v>
      </c>
      <c r="B80" s="19" t="s">
        <v>15</v>
      </c>
      <c r="C80" s="19" t="s">
        <v>307</v>
      </c>
      <c r="D80" s="20">
        <v>1417.31</v>
      </c>
      <c r="E80" s="21" t="s">
        <v>426</v>
      </c>
      <c r="G80" s="85" t="s">
        <v>1328</v>
      </c>
    </row>
    <row r="81" spans="1:7" ht="15.75" x14ac:dyDescent="0.3">
      <c r="A81" s="18" t="s">
        <v>751</v>
      </c>
      <c r="B81" s="19" t="s">
        <v>356</v>
      </c>
      <c r="C81" s="19" t="s">
        <v>307</v>
      </c>
      <c r="D81" s="20">
        <v>1357.46</v>
      </c>
      <c r="E81" s="21" t="s">
        <v>426</v>
      </c>
      <c r="G81" s="85" t="s">
        <v>1328</v>
      </c>
    </row>
    <row r="82" spans="1:7" ht="15.75" x14ac:dyDescent="0.3">
      <c r="A82" s="18" t="s">
        <v>751</v>
      </c>
      <c r="B82" s="19" t="s">
        <v>717</v>
      </c>
      <c r="C82" s="19" t="s">
        <v>307</v>
      </c>
      <c r="D82" s="20">
        <v>1357.46</v>
      </c>
      <c r="E82" s="21" t="s">
        <v>426</v>
      </c>
      <c r="G82" s="85" t="s">
        <v>1328</v>
      </c>
    </row>
    <row r="83" spans="1:7" ht="15.75" x14ac:dyDescent="0.3">
      <c r="A83" s="18" t="s">
        <v>751</v>
      </c>
      <c r="B83" s="19" t="s">
        <v>187</v>
      </c>
      <c r="C83" s="19" t="s">
        <v>307</v>
      </c>
      <c r="D83" s="20">
        <v>1357.46</v>
      </c>
      <c r="E83" s="21" t="s">
        <v>426</v>
      </c>
      <c r="G83" s="85" t="s">
        <v>1328</v>
      </c>
    </row>
    <row r="84" spans="1:7" ht="30" x14ac:dyDescent="0.3">
      <c r="A84" s="18" t="s">
        <v>65</v>
      </c>
      <c r="B84" s="19" t="s">
        <v>83</v>
      </c>
      <c r="C84" s="19" t="s">
        <v>746</v>
      </c>
      <c r="D84" s="20">
        <v>2425.6099999999997</v>
      </c>
      <c r="E84" s="21"/>
      <c r="G84" s="85" t="s">
        <v>1864</v>
      </c>
    </row>
    <row r="85" spans="1:7" ht="45" x14ac:dyDescent="0.3">
      <c r="A85" s="18" t="s">
        <v>752</v>
      </c>
      <c r="B85" s="19" t="s">
        <v>44</v>
      </c>
      <c r="C85" s="19" t="s">
        <v>728</v>
      </c>
      <c r="D85" s="20">
        <v>9054.8000000000011</v>
      </c>
      <c r="E85" s="21"/>
      <c r="G85" s="85" t="s">
        <v>1868</v>
      </c>
    </row>
    <row r="86" spans="1:7" ht="15.75" x14ac:dyDescent="0.3">
      <c r="A86" s="18" t="s">
        <v>753</v>
      </c>
      <c r="B86" s="19" t="s">
        <v>11</v>
      </c>
      <c r="C86" s="19" t="s">
        <v>458</v>
      </c>
      <c r="D86" s="22">
        <v>3111</v>
      </c>
      <c r="E86" s="21"/>
      <c r="G86" s="85" t="s">
        <v>1323</v>
      </c>
    </row>
    <row r="87" spans="1:7" ht="15.75" x14ac:dyDescent="0.3">
      <c r="A87" s="18" t="s">
        <v>753</v>
      </c>
      <c r="B87" s="19" t="s">
        <v>37</v>
      </c>
      <c r="C87" s="19" t="s">
        <v>458</v>
      </c>
      <c r="D87" s="22">
        <v>3309.75</v>
      </c>
      <c r="E87" s="21"/>
      <c r="G87" s="85" t="s">
        <v>1323</v>
      </c>
    </row>
    <row r="88" spans="1:7" ht="30" x14ac:dyDescent="0.3">
      <c r="A88" s="18" t="s">
        <v>747</v>
      </c>
      <c r="B88" s="19" t="s">
        <v>431</v>
      </c>
      <c r="C88" s="19" t="s">
        <v>723</v>
      </c>
      <c r="D88" s="22">
        <v>3586.41</v>
      </c>
      <c r="E88" s="21"/>
      <c r="G88" s="85" t="s">
        <v>1869</v>
      </c>
    </row>
    <row r="89" spans="1:7" ht="15.75" x14ac:dyDescent="0.3">
      <c r="A89" s="18" t="s">
        <v>754</v>
      </c>
      <c r="B89" s="19" t="s">
        <v>191</v>
      </c>
      <c r="C89" s="19" t="s">
        <v>723</v>
      </c>
      <c r="D89" s="22">
        <v>5401.66</v>
      </c>
      <c r="E89" s="21"/>
      <c r="G89" s="85" t="s">
        <v>1870</v>
      </c>
    </row>
    <row r="90" spans="1:7" ht="60" x14ac:dyDescent="0.3">
      <c r="A90" s="18" t="s">
        <v>755</v>
      </c>
      <c r="B90" s="19" t="s">
        <v>67</v>
      </c>
      <c r="C90" s="19" t="s">
        <v>756</v>
      </c>
      <c r="D90" s="22">
        <v>0</v>
      </c>
      <c r="E90" s="21" t="s">
        <v>426</v>
      </c>
      <c r="G90" s="85" t="s">
        <v>2889</v>
      </c>
    </row>
    <row r="91" spans="1:7" ht="15.75" x14ac:dyDescent="0.3">
      <c r="A91" s="18" t="s">
        <v>462</v>
      </c>
      <c r="B91" s="19" t="s">
        <v>16</v>
      </c>
      <c r="C91" s="19" t="s">
        <v>736</v>
      </c>
      <c r="D91" s="22">
        <v>1982.9</v>
      </c>
      <c r="E91" s="21"/>
      <c r="G91" s="85" t="s">
        <v>1871</v>
      </c>
    </row>
    <row r="92" spans="1:7" ht="15.75" x14ac:dyDescent="0.3">
      <c r="A92" s="18" t="s">
        <v>462</v>
      </c>
      <c r="B92" s="19" t="s">
        <v>16</v>
      </c>
      <c r="C92" s="19" t="s">
        <v>736</v>
      </c>
      <c r="D92" s="20">
        <v>1253</v>
      </c>
      <c r="E92" s="21"/>
      <c r="G92" s="85" t="s">
        <v>1871</v>
      </c>
    </row>
    <row r="93" spans="1:7" ht="15.75" x14ac:dyDescent="0.3">
      <c r="A93" s="18" t="s">
        <v>2448</v>
      </c>
      <c r="B93" s="19" t="s">
        <v>201</v>
      </c>
      <c r="C93" s="19" t="s">
        <v>204</v>
      </c>
      <c r="D93" s="20">
        <v>778</v>
      </c>
      <c r="E93" s="21"/>
      <c r="G93" s="85" t="s">
        <v>1872</v>
      </c>
    </row>
    <row r="94" spans="1:7" ht="30" x14ac:dyDescent="0.3">
      <c r="A94" s="18" t="s">
        <v>757</v>
      </c>
      <c r="B94" s="19" t="s">
        <v>22</v>
      </c>
      <c r="C94" s="19" t="s">
        <v>756</v>
      </c>
      <c r="D94" s="22">
        <v>161.22999999999999</v>
      </c>
      <c r="E94" s="21" t="s">
        <v>426</v>
      </c>
      <c r="G94" s="85" t="s">
        <v>1873</v>
      </c>
    </row>
    <row r="95" spans="1:7" ht="30" x14ac:dyDescent="0.3">
      <c r="A95" s="18" t="s">
        <v>758</v>
      </c>
      <c r="B95" s="19" t="s">
        <v>187</v>
      </c>
      <c r="C95" s="19" t="s">
        <v>756</v>
      </c>
      <c r="D95" s="20">
        <v>2433.7200000000003</v>
      </c>
      <c r="E95" s="21"/>
      <c r="G95" s="85" t="s">
        <v>1873</v>
      </c>
    </row>
    <row r="96" spans="1:7" ht="30" x14ac:dyDescent="0.3">
      <c r="A96" s="18" t="s">
        <v>755</v>
      </c>
      <c r="B96" s="19" t="s">
        <v>42</v>
      </c>
      <c r="C96" s="19" t="s">
        <v>737</v>
      </c>
      <c r="D96" s="20">
        <v>3125.41</v>
      </c>
      <c r="E96" s="21"/>
      <c r="G96" s="85" t="s">
        <v>1874</v>
      </c>
    </row>
    <row r="97" spans="1:7" ht="30" x14ac:dyDescent="0.3">
      <c r="A97" s="18" t="s">
        <v>755</v>
      </c>
      <c r="B97" s="19" t="s">
        <v>70</v>
      </c>
      <c r="C97" s="19" t="s">
        <v>737</v>
      </c>
      <c r="D97" s="22">
        <v>2523.84</v>
      </c>
      <c r="E97" s="21"/>
      <c r="G97" s="85" t="s">
        <v>1874</v>
      </c>
    </row>
    <row r="98" spans="1:7" ht="30" x14ac:dyDescent="0.3">
      <c r="A98" s="18" t="s">
        <v>755</v>
      </c>
      <c r="B98" s="19" t="s">
        <v>35</v>
      </c>
      <c r="C98" s="19" t="s">
        <v>737</v>
      </c>
      <c r="D98" s="22">
        <v>2506.79</v>
      </c>
      <c r="E98" s="21"/>
      <c r="G98" s="85" t="s">
        <v>1874</v>
      </c>
    </row>
    <row r="99" spans="1:7" ht="30" x14ac:dyDescent="0.3">
      <c r="A99" s="18" t="s">
        <v>755</v>
      </c>
      <c r="B99" s="19" t="s">
        <v>24</v>
      </c>
      <c r="C99" s="19" t="s">
        <v>737</v>
      </c>
      <c r="D99" s="22">
        <v>3005.79</v>
      </c>
      <c r="E99" s="21"/>
      <c r="G99" s="85" t="s">
        <v>1874</v>
      </c>
    </row>
    <row r="100" spans="1:7" ht="30" x14ac:dyDescent="0.3">
      <c r="A100" s="18" t="s">
        <v>755</v>
      </c>
      <c r="B100" s="19" t="s">
        <v>71</v>
      </c>
      <c r="C100" s="19" t="s">
        <v>737</v>
      </c>
      <c r="D100" s="22">
        <v>2506.79</v>
      </c>
      <c r="E100" s="21"/>
      <c r="G100" s="85" t="s">
        <v>1874</v>
      </c>
    </row>
    <row r="101" spans="1:7" ht="30" x14ac:dyDescent="0.3">
      <c r="A101" s="18" t="s">
        <v>462</v>
      </c>
      <c r="B101" s="19" t="s">
        <v>12</v>
      </c>
      <c r="C101" s="19" t="s">
        <v>759</v>
      </c>
      <c r="D101" s="22">
        <v>1450.9</v>
      </c>
      <c r="E101" s="21" t="s">
        <v>426</v>
      </c>
      <c r="G101" s="85" t="s">
        <v>1875</v>
      </c>
    </row>
    <row r="102" spans="1:7" ht="15.75" x14ac:dyDescent="0.3">
      <c r="A102" s="18" t="s">
        <v>760</v>
      </c>
      <c r="B102" s="19" t="s">
        <v>53</v>
      </c>
      <c r="C102" s="19" t="s">
        <v>458</v>
      </c>
      <c r="D102" s="22">
        <v>8382.25</v>
      </c>
      <c r="E102" s="21"/>
      <c r="G102" s="85" t="s">
        <v>1328</v>
      </c>
    </row>
    <row r="103" spans="1:7" ht="15.75" x14ac:dyDescent="0.3">
      <c r="A103" s="18" t="s">
        <v>760</v>
      </c>
      <c r="B103" s="19" t="s">
        <v>26</v>
      </c>
      <c r="C103" s="19" t="s">
        <v>458</v>
      </c>
      <c r="D103" s="22">
        <v>5192.32</v>
      </c>
      <c r="E103" s="21"/>
      <c r="G103" s="85" t="s">
        <v>1328</v>
      </c>
    </row>
    <row r="104" spans="1:7" ht="15.75" x14ac:dyDescent="0.3">
      <c r="A104" s="18" t="s">
        <v>760</v>
      </c>
      <c r="B104" s="19" t="s">
        <v>86</v>
      </c>
      <c r="C104" s="19" t="s">
        <v>458</v>
      </c>
      <c r="D104" s="22">
        <v>5188.72</v>
      </c>
      <c r="E104" s="21"/>
      <c r="G104" s="85" t="s">
        <v>1328</v>
      </c>
    </row>
    <row r="105" spans="1:7" ht="15.75" x14ac:dyDescent="0.3">
      <c r="A105" s="18" t="s">
        <v>760</v>
      </c>
      <c r="B105" s="19" t="s">
        <v>147</v>
      </c>
      <c r="C105" s="19" t="s">
        <v>458</v>
      </c>
      <c r="D105" s="22">
        <v>3922.9399999999996</v>
      </c>
      <c r="E105" s="21"/>
      <c r="G105" s="85" t="s">
        <v>1328</v>
      </c>
    </row>
    <row r="106" spans="1:7" ht="15.75" x14ac:dyDescent="0.3">
      <c r="A106" s="18" t="s">
        <v>760</v>
      </c>
      <c r="B106" s="19" t="s">
        <v>94</v>
      </c>
      <c r="C106" s="19" t="s">
        <v>458</v>
      </c>
      <c r="D106" s="22">
        <v>5200.6499999999996</v>
      </c>
      <c r="E106" s="21"/>
      <c r="G106" s="85" t="s">
        <v>1328</v>
      </c>
    </row>
    <row r="107" spans="1:7" ht="30" x14ac:dyDescent="0.3">
      <c r="A107" s="18" t="s">
        <v>469</v>
      </c>
      <c r="B107" s="19" t="s">
        <v>53</v>
      </c>
      <c r="C107" s="19" t="s">
        <v>204</v>
      </c>
      <c r="D107" s="22">
        <v>1540.82</v>
      </c>
      <c r="E107" s="21" t="s">
        <v>426</v>
      </c>
      <c r="G107" s="85" t="s">
        <v>1876</v>
      </c>
    </row>
    <row r="108" spans="1:7" ht="30" x14ac:dyDescent="0.3">
      <c r="A108" s="18" t="s">
        <v>761</v>
      </c>
      <c r="B108" s="19" t="s">
        <v>124</v>
      </c>
      <c r="C108" s="19" t="s">
        <v>204</v>
      </c>
      <c r="D108" s="20">
        <v>1825.48</v>
      </c>
      <c r="E108" s="21" t="s">
        <v>426</v>
      </c>
      <c r="G108" s="85" t="s">
        <v>1876</v>
      </c>
    </row>
    <row r="109" spans="1:7" ht="30" x14ac:dyDescent="0.3">
      <c r="A109" s="18" t="s">
        <v>761</v>
      </c>
      <c r="B109" s="19" t="s">
        <v>11</v>
      </c>
      <c r="C109" s="19" t="s">
        <v>204</v>
      </c>
      <c r="D109" s="22">
        <v>1738.06</v>
      </c>
      <c r="E109" s="21" t="s">
        <v>426</v>
      </c>
      <c r="G109" s="85" t="s">
        <v>1876</v>
      </c>
    </row>
    <row r="110" spans="1:7" ht="30" x14ac:dyDescent="0.3">
      <c r="A110" s="18" t="s">
        <v>761</v>
      </c>
      <c r="B110" s="19" t="s">
        <v>144</v>
      </c>
      <c r="C110" s="19" t="s">
        <v>204</v>
      </c>
      <c r="D110" s="22">
        <v>1725.85</v>
      </c>
      <c r="E110" s="21" t="s">
        <v>426</v>
      </c>
      <c r="G110" s="85" t="s">
        <v>1876</v>
      </c>
    </row>
    <row r="111" spans="1:7" ht="30" x14ac:dyDescent="0.3">
      <c r="A111" s="18" t="s">
        <v>761</v>
      </c>
      <c r="B111" s="19" t="s">
        <v>12</v>
      </c>
      <c r="C111" s="19" t="s">
        <v>204</v>
      </c>
      <c r="D111" s="22">
        <v>1725.85</v>
      </c>
      <c r="E111" s="21" t="s">
        <v>426</v>
      </c>
      <c r="G111" s="85" t="s">
        <v>1876</v>
      </c>
    </row>
    <row r="112" spans="1:7" ht="30" x14ac:dyDescent="0.3">
      <c r="A112" s="18" t="s">
        <v>761</v>
      </c>
      <c r="B112" s="19" t="s">
        <v>56</v>
      </c>
      <c r="C112" s="19" t="s">
        <v>204</v>
      </c>
      <c r="D112" s="22">
        <v>1725.85</v>
      </c>
      <c r="E112" s="21" t="s">
        <v>426</v>
      </c>
      <c r="G112" s="85" t="s">
        <v>1876</v>
      </c>
    </row>
    <row r="113" spans="1:7" ht="30" x14ac:dyDescent="0.3">
      <c r="A113" s="18" t="s">
        <v>469</v>
      </c>
      <c r="B113" s="19" t="s">
        <v>168</v>
      </c>
      <c r="C113" s="19" t="s">
        <v>204</v>
      </c>
      <c r="D113" s="22">
        <v>2241.04</v>
      </c>
      <c r="E113" s="21" t="s">
        <v>426</v>
      </c>
      <c r="G113" s="85" t="s">
        <v>1876</v>
      </c>
    </row>
    <row r="114" spans="1:7" ht="30" x14ac:dyDescent="0.3">
      <c r="A114" s="18" t="s">
        <v>762</v>
      </c>
      <c r="B114" s="19" t="s">
        <v>9</v>
      </c>
      <c r="C114" s="19" t="s">
        <v>737</v>
      </c>
      <c r="D114" s="22">
        <v>3082.5199999999995</v>
      </c>
      <c r="E114" s="21"/>
      <c r="G114" s="85" t="s">
        <v>1877</v>
      </c>
    </row>
    <row r="115" spans="1:7" ht="30" x14ac:dyDescent="0.3">
      <c r="A115" s="18" t="s">
        <v>762</v>
      </c>
      <c r="B115" s="19" t="s">
        <v>40</v>
      </c>
      <c r="C115" s="19" t="s">
        <v>737</v>
      </c>
      <c r="D115" s="22">
        <v>1979.19</v>
      </c>
      <c r="E115" s="21"/>
      <c r="G115" s="85" t="s">
        <v>1877</v>
      </c>
    </row>
    <row r="116" spans="1:7" ht="15.75" x14ac:dyDescent="0.3">
      <c r="A116" s="18" t="s">
        <v>763</v>
      </c>
      <c r="B116" s="19" t="s">
        <v>58</v>
      </c>
      <c r="C116" s="19" t="s">
        <v>764</v>
      </c>
      <c r="D116" s="20">
        <v>26.31</v>
      </c>
      <c r="E116" s="21" t="s">
        <v>426</v>
      </c>
      <c r="G116" s="85" t="s">
        <v>1878</v>
      </c>
    </row>
    <row r="117" spans="1:7" ht="30" x14ac:dyDescent="0.3">
      <c r="A117" s="18" t="s">
        <v>474</v>
      </c>
      <c r="B117" s="19" t="s">
        <v>191</v>
      </c>
      <c r="C117" s="19" t="s">
        <v>765</v>
      </c>
      <c r="D117" s="22">
        <v>97.61</v>
      </c>
      <c r="E117" s="21" t="s">
        <v>426</v>
      </c>
      <c r="G117" s="85" t="s">
        <v>1879</v>
      </c>
    </row>
    <row r="118" spans="1:7" ht="30" x14ac:dyDescent="0.3">
      <c r="A118" s="18" t="s">
        <v>474</v>
      </c>
      <c r="B118" s="19" t="s">
        <v>403</v>
      </c>
      <c r="C118" s="19" t="s">
        <v>765</v>
      </c>
      <c r="D118" s="22">
        <v>108.46</v>
      </c>
      <c r="E118" s="21" t="s">
        <v>426</v>
      </c>
      <c r="G118" s="85" t="s">
        <v>1879</v>
      </c>
    </row>
    <row r="119" spans="1:7" ht="30" x14ac:dyDescent="0.3">
      <c r="A119" s="18" t="s">
        <v>474</v>
      </c>
      <c r="B119" s="19" t="s">
        <v>38</v>
      </c>
      <c r="C119" s="19" t="s">
        <v>765</v>
      </c>
      <c r="D119" s="22">
        <v>97.61</v>
      </c>
      <c r="E119" s="21" t="s">
        <v>426</v>
      </c>
      <c r="G119" s="85" t="s">
        <v>1879</v>
      </c>
    </row>
    <row r="120" spans="1:7" ht="30" x14ac:dyDescent="0.3">
      <c r="A120" s="18" t="s">
        <v>461</v>
      </c>
      <c r="B120" s="19" t="s">
        <v>168</v>
      </c>
      <c r="C120" s="19" t="s">
        <v>765</v>
      </c>
      <c r="D120" s="22">
        <v>54.23</v>
      </c>
      <c r="E120" s="21" t="s">
        <v>426</v>
      </c>
      <c r="G120" s="85" t="s">
        <v>1879</v>
      </c>
    </row>
    <row r="121" spans="1:7" ht="30" x14ac:dyDescent="0.3">
      <c r="A121" s="18" t="s">
        <v>2648</v>
      </c>
      <c r="B121" s="19" t="s">
        <v>12</v>
      </c>
      <c r="C121" s="19" t="s">
        <v>736</v>
      </c>
      <c r="D121" s="22">
        <v>4691.5200000000004</v>
      </c>
      <c r="E121" s="21"/>
      <c r="G121" s="85" t="s">
        <v>1880</v>
      </c>
    </row>
    <row r="122" spans="1:7" ht="45" x14ac:dyDescent="0.3">
      <c r="A122" s="18" t="s">
        <v>2649</v>
      </c>
      <c r="B122" s="19" t="s">
        <v>144</v>
      </c>
      <c r="C122" s="19" t="s">
        <v>766</v>
      </c>
      <c r="D122" s="22">
        <v>6115.04</v>
      </c>
      <c r="E122" s="21"/>
      <c r="G122" s="85" t="s">
        <v>1881</v>
      </c>
    </row>
    <row r="123" spans="1:7" ht="45" x14ac:dyDescent="0.3">
      <c r="A123" s="18" t="s">
        <v>2649</v>
      </c>
      <c r="B123" s="19" t="s">
        <v>320</v>
      </c>
      <c r="C123" s="19" t="s">
        <v>766</v>
      </c>
      <c r="D123" s="22">
        <v>6173.1100000000006</v>
      </c>
      <c r="E123" s="21"/>
      <c r="G123" s="85" t="s">
        <v>1881</v>
      </c>
    </row>
    <row r="124" spans="1:7" ht="45" x14ac:dyDescent="0.3">
      <c r="A124" s="18" t="s">
        <v>2649</v>
      </c>
      <c r="B124" s="19" t="s">
        <v>102</v>
      </c>
      <c r="C124" s="19" t="s">
        <v>766</v>
      </c>
      <c r="D124" s="22">
        <v>6129.33</v>
      </c>
      <c r="E124" s="21"/>
      <c r="G124" s="85" t="s">
        <v>1881</v>
      </c>
    </row>
    <row r="125" spans="1:7" ht="15.75" x14ac:dyDescent="0.3">
      <c r="A125" s="18" t="s">
        <v>767</v>
      </c>
      <c r="B125" s="19" t="s">
        <v>16</v>
      </c>
      <c r="C125" s="19" t="s">
        <v>335</v>
      </c>
      <c r="D125" s="22">
        <v>10249.83</v>
      </c>
      <c r="E125" s="21"/>
      <c r="G125" s="85" t="s">
        <v>1882</v>
      </c>
    </row>
    <row r="126" spans="1:7" ht="15.75" x14ac:dyDescent="0.3">
      <c r="A126" s="18" t="s">
        <v>469</v>
      </c>
      <c r="B126" s="19" t="s">
        <v>227</v>
      </c>
      <c r="C126" s="19" t="s">
        <v>768</v>
      </c>
      <c r="D126" s="22">
        <v>337.3</v>
      </c>
      <c r="E126" s="21" t="s">
        <v>426</v>
      </c>
      <c r="G126" s="85" t="s">
        <v>1883</v>
      </c>
    </row>
    <row r="127" spans="1:7" ht="15.75" x14ac:dyDescent="0.3">
      <c r="A127" s="18" t="s">
        <v>469</v>
      </c>
      <c r="B127" s="19" t="s">
        <v>15</v>
      </c>
      <c r="C127" s="19" t="s">
        <v>768</v>
      </c>
      <c r="D127" s="22">
        <v>281.08999999999997</v>
      </c>
      <c r="E127" s="21" t="s">
        <v>426</v>
      </c>
      <c r="G127" s="85" t="s">
        <v>1883</v>
      </c>
    </row>
    <row r="128" spans="1:7" ht="15.75" x14ac:dyDescent="0.3">
      <c r="A128" s="18" t="s">
        <v>469</v>
      </c>
      <c r="B128" s="19" t="s">
        <v>85</v>
      </c>
      <c r="C128" s="19" t="s">
        <v>768</v>
      </c>
      <c r="D128" s="22">
        <v>271.72000000000003</v>
      </c>
      <c r="E128" s="21" t="s">
        <v>426</v>
      </c>
      <c r="G128" s="85" t="s">
        <v>1883</v>
      </c>
    </row>
    <row r="129" spans="1:7" ht="15.75" x14ac:dyDescent="0.3">
      <c r="A129" s="18" t="s">
        <v>469</v>
      </c>
      <c r="B129" s="19" t="s">
        <v>18</v>
      </c>
      <c r="C129" s="19" t="s">
        <v>768</v>
      </c>
      <c r="D129" s="22">
        <v>271.72000000000003</v>
      </c>
      <c r="E129" s="21" t="s">
        <v>426</v>
      </c>
      <c r="G129" s="85" t="s">
        <v>1883</v>
      </c>
    </row>
    <row r="130" spans="1:7" ht="15.75" x14ac:dyDescent="0.3">
      <c r="A130" s="18" t="s">
        <v>469</v>
      </c>
      <c r="B130" s="19" t="s">
        <v>98</v>
      </c>
      <c r="C130" s="19" t="s">
        <v>768</v>
      </c>
      <c r="D130" s="22">
        <v>271.72000000000003</v>
      </c>
      <c r="E130" s="21" t="s">
        <v>426</v>
      </c>
      <c r="G130" s="85" t="s">
        <v>1883</v>
      </c>
    </row>
    <row r="131" spans="1:7" ht="15.75" x14ac:dyDescent="0.3">
      <c r="A131" s="18" t="s">
        <v>2650</v>
      </c>
      <c r="B131" s="19" t="s">
        <v>53</v>
      </c>
      <c r="C131" s="19" t="s">
        <v>723</v>
      </c>
      <c r="D131" s="22">
        <v>4999.1299999999992</v>
      </c>
      <c r="E131" s="21"/>
      <c r="G131" s="85" t="s">
        <v>1884</v>
      </c>
    </row>
    <row r="132" spans="1:7" ht="30" x14ac:dyDescent="0.3">
      <c r="A132" s="18" t="s">
        <v>2651</v>
      </c>
      <c r="B132" s="19" t="s">
        <v>24</v>
      </c>
      <c r="C132" s="19" t="s">
        <v>723</v>
      </c>
      <c r="D132" s="22">
        <v>3515.0299999999997</v>
      </c>
      <c r="E132" s="21"/>
      <c r="G132" s="85" t="s">
        <v>1820</v>
      </c>
    </row>
    <row r="133" spans="1:7" ht="15.75" x14ac:dyDescent="0.3">
      <c r="A133" s="18" t="s">
        <v>2438</v>
      </c>
      <c r="B133" s="19" t="s">
        <v>72</v>
      </c>
      <c r="C133" s="19" t="s">
        <v>734</v>
      </c>
      <c r="D133" s="22">
        <v>356.85999999999996</v>
      </c>
      <c r="E133" s="21" t="s">
        <v>426</v>
      </c>
      <c r="G133" s="85" t="s">
        <v>1424</v>
      </c>
    </row>
    <row r="134" spans="1:7" ht="30" x14ac:dyDescent="0.3">
      <c r="A134" s="18" t="s">
        <v>769</v>
      </c>
      <c r="B134" s="19" t="s">
        <v>35</v>
      </c>
      <c r="C134" s="19" t="s">
        <v>499</v>
      </c>
      <c r="D134" s="22">
        <v>648.71</v>
      </c>
      <c r="E134" s="21" t="s">
        <v>426</v>
      </c>
      <c r="G134" s="85" t="s">
        <v>1885</v>
      </c>
    </row>
    <row r="135" spans="1:7" ht="30" x14ac:dyDescent="0.3">
      <c r="A135" s="18" t="s">
        <v>769</v>
      </c>
      <c r="B135" s="19" t="s">
        <v>150</v>
      </c>
      <c r="C135" s="19" t="s">
        <v>499</v>
      </c>
      <c r="D135" s="22">
        <v>648.71</v>
      </c>
      <c r="E135" s="21" t="s">
        <v>426</v>
      </c>
      <c r="G135" s="85" t="s">
        <v>1885</v>
      </c>
    </row>
    <row r="136" spans="1:7" ht="30" x14ac:dyDescent="0.3">
      <c r="A136" s="18" t="s">
        <v>769</v>
      </c>
      <c r="B136" s="19" t="s">
        <v>111</v>
      </c>
      <c r="C136" s="19" t="s">
        <v>499</v>
      </c>
      <c r="D136" s="22">
        <v>648.71</v>
      </c>
      <c r="E136" s="21" t="s">
        <v>426</v>
      </c>
      <c r="G136" s="85" t="s">
        <v>1885</v>
      </c>
    </row>
    <row r="137" spans="1:7" ht="45" x14ac:dyDescent="0.3">
      <c r="A137" s="18" t="s">
        <v>770</v>
      </c>
      <c r="B137" s="19" t="s">
        <v>26</v>
      </c>
      <c r="C137" s="19" t="s">
        <v>499</v>
      </c>
      <c r="D137" s="22">
        <v>5443.82</v>
      </c>
      <c r="E137" s="21"/>
      <c r="G137" s="85" t="s">
        <v>1886</v>
      </c>
    </row>
    <row r="138" spans="1:7" ht="45" x14ac:dyDescent="0.3">
      <c r="A138" s="18" t="s">
        <v>770</v>
      </c>
      <c r="B138" s="19" t="s">
        <v>156</v>
      </c>
      <c r="C138" s="19" t="s">
        <v>499</v>
      </c>
      <c r="D138" s="22">
        <v>5386.2800000000007</v>
      </c>
      <c r="E138" s="21"/>
      <c r="G138" s="85" t="s">
        <v>1886</v>
      </c>
    </row>
    <row r="139" spans="1:7" ht="45" x14ac:dyDescent="0.3">
      <c r="A139" s="18" t="s">
        <v>770</v>
      </c>
      <c r="B139" s="19" t="s">
        <v>75</v>
      </c>
      <c r="C139" s="19" t="s">
        <v>499</v>
      </c>
      <c r="D139" s="22">
        <v>5550.2800000000007</v>
      </c>
      <c r="E139" s="21"/>
      <c r="G139" s="85" t="s">
        <v>1886</v>
      </c>
    </row>
    <row r="140" spans="1:7" ht="45" x14ac:dyDescent="0.3">
      <c r="A140" s="18" t="s">
        <v>770</v>
      </c>
      <c r="B140" s="19" t="s">
        <v>36</v>
      </c>
      <c r="C140" s="19" t="s">
        <v>499</v>
      </c>
      <c r="D140" s="22">
        <v>5386.2800000000007</v>
      </c>
      <c r="E140" s="21"/>
      <c r="G140" s="85" t="s">
        <v>1886</v>
      </c>
    </row>
    <row r="141" spans="1:7" ht="30" x14ac:dyDescent="0.3">
      <c r="A141" s="18" t="s">
        <v>770</v>
      </c>
      <c r="B141" s="19" t="s">
        <v>203</v>
      </c>
      <c r="C141" s="19" t="s">
        <v>771</v>
      </c>
      <c r="D141" s="22">
        <v>368.12</v>
      </c>
      <c r="E141" s="21" t="s">
        <v>426</v>
      </c>
      <c r="G141" s="85" t="s">
        <v>1887</v>
      </c>
    </row>
    <row r="142" spans="1:7" ht="30" x14ac:dyDescent="0.3">
      <c r="A142" s="18" t="s">
        <v>770</v>
      </c>
      <c r="B142" s="19" t="s">
        <v>360</v>
      </c>
      <c r="C142" s="19" t="s">
        <v>771</v>
      </c>
      <c r="D142" s="22">
        <v>368.12</v>
      </c>
      <c r="E142" s="21" t="s">
        <v>426</v>
      </c>
      <c r="G142" s="85" t="s">
        <v>1887</v>
      </c>
    </row>
    <row r="143" spans="1:7" ht="30" x14ac:dyDescent="0.3">
      <c r="A143" s="18" t="s">
        <v>770</v>
      </c>
      <c r="B143" s="19" t="s">
        <v>630</v>
      </c>
      <c r="C143" s="19" t="s">
        <v>771</v>
      </c>
      <c r="D143" s="22">
        <v>368.12</v>
      </c>
      <c r="E143" s="21" t="s">
        <v>426</v>
      </c>
      <c r="G143" s="85" t="s">
        <v>1887</v>
      </c>
    </row>
    <row r="144" spans="1:7" ht="15.75" x14ac:dyDescent="0.3">
      <c r="A144" s="18" t="s">
        <v>772</v>
      </c>
      <c r="B144" s="19" t="s">
        <v>124</v>
      </c>
      <c r="C144" s="19" t="s">
        <v>764</v>
      </c>
      <c r="D144" s="22">
        <v>344.86</v>
      </c>
      <c r="E144" s="21" t="s">
        <v>426</v>
      </c>
      <c r="G144" s="85" t="s">
        <v>1424</v>
      </c>
    </row>
    <row r="145" spans="1:7" ht="15.75" x14ac:dyDescent="0.3">
      <c r="A145" s="18" t="s">
        <v>772</v>
      </c>
      <c r="B145" s="19" t="s">
        <v>646</v>
      </c>
      <c r="C145" s="19" t="s">
        <v>764</v>
      </c>
      <c r="D145" s="22">
        <v>272.69</v>
      </c>
      <c r="E145" s="21" t="s">
        <v>426</v>
      </c>
      <c r="G145" s="85" t="s">
        <v>1424</v>
      </c>
    </row>
    <row r="146" spans="1:7" ht="15.75" x14ac:dyDescent="0.3">
      <c r="A146" s="18" t="s">
        <v>772</v>
      </c>
      <c r="B146" s="19" t="s">
        <v>436</v>
      </c>
      <c r="C146" s="19" t="s">
        <v>764</v>
      </c>
      <c r="D146" s="22">
        <v>282.08999999999997</v>
      </c>
      <c r="E146" s="21" t="s">
        <v>426</v>
      </c>
      <c r="G146" s="85" t="s">
        <v>1424</v>
      </c>
    </row>
    <row r="147" spans="1:7" ht="15.75" x14ac:dyDescent="0.3">
      <c r="A147" s="18" t="s">
        <v>772</v>
      </c>
      <c r="B147" s="19" t="s">
        <v>437</v>
      </c>
      <c r="C147" s="19" t="s">
        <v>764</v>
      </c>
      <c r="D147" s="22">
        <v>272.69</v>
      </c>
      <c r="E147" s="21" t="s">
        <v>426</v>
      </c>
      <c r="G147" s="85" t="s">
        <v>1424</v>
      </c>
    </row>
    <row r="148" spans="1:7" ht="30" x14ac:dyDescent="0.3">
      <c r="A148" s="18" t="s">
        <v>773</v>
      </c>
      <c r="B148" s="19" t="s">
        <v>12</v>
      </c>
      <c r="C148" s="19" t="s">
        <v>723</v>
      </c>
      <c r="D148" s="22">
        <v>3560.14</v>
      </c>
      <c r="E148" s="21"/>
      <c r="G148" s="85" t="s">
        <v>1888</v>
      </c>
    </row>
    <row r="149" spans="1:7" ht="30" x14ac:dyDescent="0.3">
      <c r="A149" s="18" t="s">
        <v>774</v>
      </c>
      <c r="B149" s="19" t="s">
        <v>67</v>
      </c>
      <c r="C149" s="19" t="s">
        <v>307</v>
      </c>
      <c r="D149" s="22">
        <v>180.41</v>
      </c>
      <c r="E149" s="21" t="s">
        <v>426</v>
      </c>
      <c r="G149" s="85" t="s">
        <v>1889</v>
      </c>
    </row>
    <row r="150" spans="1:7" ht="30" x14ac:dyDescent="0.3">
      <c r="A150" s="18" t="s">
        <v>118</v>
      </c>
      <c r="B150" s="19" t="s">
        <v>29</v>
      </c>
      <c r="C150" s="19" t="s">
        <v>723</v>
      </c>
      <c r="D150" s="22">
        <v>3676.13</v>
      </c>
      <c r="E150" s="21"/>
      <c r="G150" s="85" t="s">
        <v>1890</v>
      </c>
    </row>
    <row r="151" spans="1:7" ht="15.75" x14ac:dyDescent="0.3">
      <c r="A151" s="18" t="s">
        <v>775</v>
      </c>
      <c r="B151" s="19" t="s">
        <v>24</v>
      </c>
      <c r="C151" s="19" t="s">
        <v>737</v>
      </c>
      <c r="D151" s="22">
        <v>2700.06</v>
      </c>
      <c r="E151" s="21"/>
      <c r="G151" s="85" t="s">
        <v>1337</v>
      </c>
    </row>
    <row r="152" spans="1:7" ht="30" x14ac:dyDescent="0.3">
      <c r="A152" s="18" t="s">
        <v>775</v>
      </c>
      <c r="B152" s="19" t="s">
        <v>9</v>
      </c>
      <c r="C152" s="19" t="s">
        <v>499</v>
      </c>
      <c r="D152" s="22">
        <v>1824.42</v>
      </c>
      <c r="E152" s="21" t="s">
        <v>426</v>
      </c>
      <c r="G152" s="85" t="s">
        <v>1885</v>
      </c>
    </row>
    <row r="153" spans="1:7" ht="30" x14ac:dyDescent="0.3">
      <c r="A153" s="18" t="s">
        <v>2652</v>
      </c>
      <c r="B153" s="19" t="s">
        <v>18</v>
      </c>
      <c r="C153" s="19" t="s">
        <v>720</v>
      </c>
      <c r="D153" s="20">
        <v>1407.78</v>
      </c>
      <c r="E153" s="21"/>
      <c r="G153" s="85" t="s">
        <v>1891</v>
      </c>
    </row>
    <row r="154" spans="1:7" ht="30" x14ac:dyDescent="0.3">
      <c r="A154" s="18" t="s">
        <v>146</v>
      </c>
      <c r="B154" s="19" t="s">
        <v>40</v>
      </c>
      <c r="C154" s="19" t="s">
        <v>723</v>
      </c>
      <c r="D154" s="22">
        <v>3567.9300000000003</v>
      </c>
      <c r="E154" s="21"/>
      <c r="G154" s="85" t="s">
        <v>1892</v>
      </c>
    </row>
    <row r="155" spans="1:7" ht="30" x14ac:dyDescent="0.3">
      <c r="A155" s="18" t="s">
        <v>146</v>
      </c>
      <c r="B155" s="19" t="s">
        <v>58</v>
      </c>
      <c r="C155" s="19" t="s">
        <v>723</v>
      </c>
      <c r="D155" s="22">
        <v>3907.4300000000003</v>
      </c>
      <c r="E155" s="21"/>
      <c r="G155" s="85" t="s">
        <v>1892</v>
      </c>
    </row>
    <row r="156" spans="1:7" ht="30" x14ac:dyDescent="0.3">
      <c r="A156" s="18" t="s">
        <v>146</v>
      </c>
      <c r="B156" s="19" t="s">
        <v>441</v>
      </c>
      <c r="C156" s="19" t="s">
        <v>723</v>
      </c>
      <c r="D156" s="22">
        <v>3603.4300000000003</v>
      </c>
      <c r="E156" s="21"/>
      <c r="G156" s="85" t="s">
        <v>1892</v>
      </c>
    </row>
    <row r="157" spans="1:7" ht="30" x14ac:dyDescent="0.3">
      <c r="A157" s="18" t="s">
        <v>146</v>
      </c>
      <c r="B157" s="19" t="s">
        <v>12</v>
      </c>
      <c r="C157" s="19" t="s">
        <v>723</v>
      </c>
      <c r="D157" s="22">
        <v>3603.4300000000003</v>
      </c>
      <c r="E157" s="21"/>
      <c r="G157" s="85" t="s">
        <v>1892</v>
      </c>
    </row>
    <row r="158" spans="1:7" ht="30" x14ac:dyDescent="0.3">
      <c r="A158" s="18" t="s">
        <v>146</v>
      </c>
      <c r="B158" s="19" t="s">
        <v>59</v>
      </c>
      <c r="C158" s="19" t="s">
        <v>723</v>
      </c>
      <c r="D158" s="22">
        <v>3864.14</v>
      </c>
      <c r="E158" s="21"/>
      <c r="G158" s="85" t="s">
        <v>1892</v>
      </c>
    </row>
    <row r="159" spans="1:7" ht="30" x14ac:dyDescent="0.3">
      <c r="A159" s="18" t="s">
        <v>146</v>
      </c>
      <c r="B159" s="19" t="s">
        <v>61</v>
      </c>
      <c r="C159" s="19" t="s">
        <v>723</v>
      </c>
      <c r="D159" s="22">
        <v>3864.14</v>
      </c>
      <c r="E159" s="21"/>
      <c r="G159" s="85" t="s">
        <v>1892</v>
      </c>
    </row>
    <row r="160" spans="1:7" ht="30" x14ac:dyDescent="0.3">
      <c r="A160" s="18" t="s">
        <v>146</v>
      </c>
      <c r="B160" s="19" t="s">
        <v>62</v>
      </c>
      <c r="C160" s="19" t="s">
        <v>723</v>
      </c>
      <c r="D160" s="22">
        <v>3990.97</v>
      </c>
      <c r="E160" s="21"/>
      <c r="G160" s="85" t="s">
        <v>1892</v>
      </c>
    </row>
    <row r="161" spans="1:7" ht="30" x14ac:dyDescent="0.3">
      <c r="A161" s="18" t="s">
        <v>146</v>
      </c>
      <c r="B161" s="19" t="s">
        <v>18</v>
      </c>
      <c r="C161" s="19" t="s">
        <v>723</v>
      </c>
      <c r="D161" s="22">
        <v>4836.07</v>
      </c>
      <c r="E161" s="21"/>
      <c r="G161" s="85" t="s">
        <v>1892</v>
      </c>
    </row>
    <row r="162" spans="1:7" ht="30" x14ac:dyDescent="0.3">
      <c r="A162" s="18" t="s">
        <v>487</v>
      </c>
      <c r="B162" s="19" t="s">
        <v>22</v>
      </c>
      <c r="C162" s="19" t="s">
        <v>723</v>
      </c>
      <c r="D162" s="22">
        <v>3188.7</v>
      </c>
      <c r="E162" s="21"/>
      <c r="G162" s="85" t="s">
        <v>1892</v>
      </c>
    </row>
    <row r="163" spans="1:7" ht="75" x14ac:dyDescent="0.3">
      <c r="A163" s="18" t="s">
        <v>2653</v>
      </c>
      <c r="B163" s="19" t="s">
        <v>187</v>
      </c>
      <c r="C163" s="19" t="s">
        <v>307</v>
      </c>
      <c r="D163" s="22">
        <v>3771.56</v>
      </c>
      <c r="E163" s="21"/>
      <c r="G163" s="85" t="s">
        <v>1893</v>
      </c>
    </row>
    <row r="164" spans="1:7" ht="15.75" x14ac:dyDescent="0.3">
      <c r="A164" s="18" t="s">
        <v>121</v>
      </c>
      <c r="B164" s="19" t="s">
        <v>53</v>
      </c>
      <c r="C164" s="19" t="s">
        <v>776</v>
      </c>
      <c r="D164" s="22">
        <v>3967.6200000000003</v>
      </c>
      <c r="E164" s="21" t="s">
        <v>426</v>
      </c>
      <c r="G164" s="85" t="s">
        <v>1328</v>
      </c>
    </row>
    <row r="165" spans="1:7" ht="15.75" x14ac:dyDescent="0.3">
      <c r="A165" s="18" t="s">
        <v>121</v>
      </c>
      <c r="B165" s="19" t="s">
        <v>122</v>
      </c>
      <c r="C165" s="19" t="s">
        <v>776</v>
      </c>
      <c r="D165" s="22">
        <v>1969.47</v>
      </c>
      <c r="E165" s="21" t="s">
        <v>426</v>
      </c>
      <c r="G165" s="85" t="s">
        <v>1328</v>
      </c>
    </row>
    <row r="166" spans="1:7" ht="15.75" x14ac:dyDescent="0.3">
      <c r="A166" s="18" t="s">
        <v>121</v>
      </c>
      <c r="B166" s="19" t="s">
        <v>265</v>
      </c>
      <c r="C166" s="19" t="s">
        <v>776</v>
      </c>
      <c r="D166" s="22">
        <v>1969.47</v>
      </c>
      <c r="E166" s="21" t="s">
        <v>426</v>
      </c>
      <c r="G166" s="85" t="s">
        <v>1328</v>
      </c>
    </row>
    <row r="167" spans="1:7" ht="15.75" x14ac:dyDescent="0.3">
      <c r="A167" s="18" t="s">
        <v>121</v>
      </c>
      <c r="B167" s="19" t="s">
        <v>103</v>
      </c>
      <c r="C167" s="19" t="s">
        <v>776</v>
      </c>
      <c r="D167" s="22">
        <v>1969.47</v>
      </c>
      <c r="E167" s="21" t="s">
        <v>426</v>
      </c>
      <c r="G167" s="85" t="s">
        <v>1328</v>
      </c>
    </row>
    <row r="168" spans="1:7" ht="15.75" x14ac:dyDescent="0.3">
      <c r="A168" s="18" t="s">
        <v>121</v>
      </c>
      <c r="B168" s="19" t="s">
        <v>29</v>
      </c>
      <c r="C168" s="19" t="s">
        <v>776</v>
      </c>
      <c r="D168" s="22">
        <v>1969.47</v>
      </c>
      <c r="E168" s="21" t="s">
        <v>426</v>
      </c>
      <c r="G168" s="85" t="s">
        <v>1328</v>
      </c>
    </row>
    <row r="169" spans="1:7" ht="45" x14ac:dyDescent="0.3">
      <c r="A169" s="18" t="s">
        <v>2567</v>
      </c>
      <c r="B169" s="19" t="s">
        <v>122</v>
      </c>
      <c r="C169" s="19" t="s">
        <v>777</v>
      </c>
      <c r="D169" s="22">
        <v>2564.91</v>
      </c>
      <c r="E169" s="21" t="s">
        <v>426</v>
      </c>
      <c r="G169" s="85" t="s">
        <v>1894</v>
      </c>
    </row>
    <row r="170" spans="1:7" ht="30" x14ac:dyDescent="0.3">
      <c r="A170" s="18" t="s">
        <v>2652</v>
      </c>
      <c r="B170" s="19" t="s">
        <v>38</v>
      </c>
      <c r="C170" s="19" t="s">
        <v>720</v>
      </c>
      <c r="D170" s="22">
        <v>2136.7799999999997</v>
      </c>
      <c r="E170" s="21"/>
      <c r="G170" s="85" t="s">
        <v>1891</v>
      </c>
    </row>
    <row r="171" spans="1:7" ht="30" x14ac:dyDescent="0.3">
      <c r="A171" s="18" t="s">
        <v>2654</v>
      </c>
      <c r="B171" s="19" t="s">
        <v>102</v>
      </c>
      <c r="C171" s="19" t="s">
        <v>335</v>
      </c>
      <c r="D171" s="22">
        <v>6232.08</v>
      </c>
      <c r="E171" s="21"/>
      <c r="G171" s="85" t="s">
        <v>1895</v>
      </c>
    </row>
    <row r="172" spans="1:7" ht="30" x14ac:dyDescent="0.3">
      <c r="A172" s="18" t="s">
        <v>779</v>
      </c>
      <c r="B172" s="19" t="s">
        <v>403</v>
      </c>
      <c r="C172" s="19" t="s">
        <v>734</v>
      </c>
      <c r="D172" s="22">
        <v>328.74</v>
      </c>
      <c r="E172" s="21" t="s">
        <v>426</v>
      </c>
      <c r="G172" s="85" t="s">
        <v>1896</v>
      </c>
    </row>
    <row r="173" spans="1:7" ht="30" x14ac:dyDescent="0.3">
      <c r="A173" s="18" t="s">
        <v>779</v>
      </c>
      <c r="B173" s="19" t="s">
        <v>191</v>
      </c>
      <c r="C173" s="19" t="s">
        <v>734</v>
      </c>
      <c r="D173" s="22">
        <v>308.19</v>
      </c>
      <c r="E173" s="21" t="s">
        <v>426</v>
      </c>
      <c r="G173" s="85" t="s">
        <v>1896</v>
      </c>
    </row>
    <row r="174" spans="1:7" ht="30" x14ac:dyDescent="0.3">
      <c r="A174" s="18" t="s">
        <v>779</v>
      </c>
      <c r="B174" s="19" t="s">
        <v>84</v>
      </c>
      <c r="C174" s="19" t="s">
        <v>734</v>
      </c>
      <c r="D174" s="22">
        <v>308.19</v>
      </c>
      <c r="E174" s="21" t="s">
        <v>426</v>
      </c>
      <c r="G174" s="85" t="s">
        <v>1896</v>
      </c>
    </row>
    <row r="175" spans="1:7" ht="30" x14ac:dyDescent="0.3">
      <c r="A175" s="18" t="s">
        <v>779</v>
      </c>
      <c r="B175" s="19" t="s">
        <v>116</v>
      </c>
      <c r="C175" s="19" t="s">
        <v>734</v>
      </c>
      <c r="D175" s="22">
        <v>328.74</v>
      </c>
      <c r="E175" s="21" t="s">
        <v>426</v>
      </c>
      <c r="G175" s="85" t="s">
        <v>1896</v>
      </c>
    </row>
    <row r="176" spans="1:7" ht="30" x14ac:dyDescent="0.3">
      <c r="A176" s="18" t="s">
        <v>779</v>
      </c>
      <c r="B176" s="19" t="s">
        <v>544</v>
      </c>
      <c r="C176" s="19" t="s">
        <v>734</v>
      </c>
      <c r="D176" s="22">
        <v>308.19</v>
      </c>
      <c r="E176" s="21" t="s">
        <v>426</v>
      </c>
      <c r="G176" s="85" t="s">
        <v>1896</v>
      </c>
    </row>
    <row r="177" spans="1:7" ht="30" x14ac:dyDescent="0.3">
      <c r="A177" s="18" t="s">
        <v>118</v>
      </c>
      <c r="B177" s="19" t="s">
        <v>9</v>
      </c>
      <c r="C177" s="19" t="s">
        <v>499</v>
      </c>
      <c r="D177" s="22">
        <v>156.54</v>
      </c>
      <c r="E177" s="21" t="s">
        <v>426</v>
      </c>
      <c r="G177" s="85" t="s">
        <v>1885</v>
      </c>
    </row>
    <row r="178" spans="1:7" ht="30" x14ac:dyDescent="0.3">
      <c r="A178" s="18" t="s">
        <v>107</v>
      </c>
      <c r="B178" s="19" t="s">
        <v>780</v>
      </c>
      <c r="C178" s="19" t="s">
        <v>307</v>
      </c>
      <c r="D178" s="22">
        <v>1163.04</v>
      </c>
      <c r="E178" s="21" t="s">
        <v>426</v>
      </c>
      <c r="G178" s="85" t="s">
        <v>1897</v>
      </c>
    </row>
    <row r="179" spans="1:7" ht="30" x14ac:dyDescent="0.3">
      <c r="A179" s="18" t="s">
        <v>107</v>
      </c>
      <c r="B179" s="19" t="s">
        <v>356</v>
      </c>
      <c r="C179" s="19" t="s">
        <v>307</v>
      </c>
      <c r="D179" s="22">
        <v>1163.04</v>
      </c>
      <c r="E179" s="21" t="s">
        <v>426</v>
      </c>
      <c r="G179" s="85" t="s">
        <v>1897</v>
      </c>
    </row>
    <row r="180" spans="1:7" ht="30" x14ac:dyDescent="0.3">
      <c r="A180" s="18" t="s">
        <v>496</v>
      </c>
      <c r="B180" s="19" t="s">
        <v>44</v>
      </c>
      <c r="C180" s="19" t="s">
        <v>781</v>
      </c>
      <c r="D180" s="22">
        <v>4727.3</v>
      </c>
      <c r="E180" s="21"/>
      <c r="G180" s="85" t="s">
        <v>1898</v>
      </c>
    </row>
    <row r="181" spans="1:7" ht="30" x14ac:dyDescent="0.3">
      <c r="A181" s="18" t="s">
        <v>123</v>
      </c>
      <c r="B181" s="19" t="s">
        <v>217</v>
      </c>
      <c r="C181" s="19" t="s">
        <v>782</v>
      </c>
      <c r="D181" s="22">
        <v>253.46</v>
      </c>
      <c r="E181" s="21" t="s">
        <v>426</v>
      </c>
      <c r="G181" s="85" t="s">
        <v>1899</v>
      </c>
    </row>
    <row r="182" spans="1:7" ht="30" x14ac:dyDescent="0.3">
      <c r="A182" s="18" t="s">
        <v>783</v>
      </c>
      <c r="B182" s="19" t="s">
        <v>72</v>
      </c>
      <c r="C182" s="19" t="s">
        <v>731</v>
      </c>
      <c r="D182" s="22">
        <v>0</v>
      </c>
      <c r="E182" s="21" t="s">
        <v>426</v>
      </c>
      <c r="G182" s="85" t="s">
        <v>2890</v>
      </c>
    </row>
    <row r="183" spans="1:7" ht="30" x14ac:dyDescent="0.3">
      <c r="A183" s="18" t="s">
        <v>783</v>
      </c>
      <c r="B183" s="19" t="s">
        <v>320</v>
      </c>
      <c r="C183" s="19" t="s">
        <v>731</v>
      </c>
      <c r="D183" s="22">
        <v>0</v>
      </c>
      <c r="E183" s="21" t="s">
        <v>426</v>
      </c>
      <c r="G183" s="85" t="s">
        <v>2890</v>
      </c>
    </row>
    <row r="184" spans="1:7" ht="30" x14ac:dyDescent="0.3">
      <c r="A184" s="18" t="s">
        <v>784</v>
      </c>
      <c r="B184" s="19" t="s">
        <v>70</v>
      </c>
      <c r="C184" s="19" t="s">
        <v>307</v>
      </c>
      <c r="D184" s="22">
        <v>4250.76</v>
      </c>
      <c r="E184" s="21"/>
      <c r="G184" s="85" t="s">
        <v>1900</v>
      </c>
    </row>
    <row r="185" spans="1:7" ht="30" x14ac:dyDescent="0.3">
      <c r="A185" s="18" t="s">
        <v>778</v>
      </c>
      <c r="B185" s="19" t="s">
        <v>144</v>
      </c>
      <c r="C185" s="19" t="s">
        <v>335</v>
      </c>
      <c r="D185" s="22">
        <v>6232.08</v>
      </c>
      <c r="E185" s="21"/>
      <c r="G185" s="85" t="s">
        <v>1895</v>
      </c>
    </row>
    <row r="186" spans="1:7" ht="15.75" x14ac:dyDescent="0.3">
      <c r="A186" s="18">
        <v>2.04</v>
      </c>
      <c r="B186" s="19" t="s">
        <v>58</v>
      </c>
      <c r="C186" s="19" t="s">
        <v>764</v>
      </c>
      <c r="D186" s="20">
        <v>32.15</v>
      </c>
      <c r="E186" s="21" t="s">
        <v>426</v>
      </c>
      <c r="G186" s="85" t="s">
        <v>1901</v>
      </c>
    </row>
    <row r="187" spans="1:7" ht="30" x14ac:dyDescent="0.3">
      <c r="A187" s="18" t="s">
        <v>139</v>
      </c>
      <c r="B187" s="19" t="s">
        <v>6</v>
      </c>
      <c r="C187" s="19" t="s">
        <v>723</v>
      </c>
      <c r="D187" s="22">
        <v>4613.87</v>
      </c>
      <c r="E187" s="21"/>
      <c r="G187" s="85" t="s">
        <v>1850</v>
      </c>
    </row>
    <row r="188" spans="1:7" ht="30" x14ac:dyDescent="0.3">
      <c r="A188" s="18" t="s">
        <v>2655</v>
      </c>
      <c r="B188" s="19" t="s">
        <v>32</v>
      </c>
      <c r="C188" s="19" t="s">
        <v>785</v>
      </c>
      <c r="D188" s="22">
        <v>401.3</v>
      </c>
      <c r="E188" s="21" t="s">
        <v>426</v>
      </c>
      <c r="G188" s="85" t="s">
        <v>1902</v>
      </c>
    </row>
    <row r="189" spans="1:7" ht="30" x14ac:dyDescent="0.3">
      <c r="A189" s="18" t="s">
        <v>2655</v>
      </c>
      <c r="B189" s="19" t="s">
        <v>34</v>
      </c>
      <c r="C189" s="19" t="s">
        <v>785</v>
      </c>
      <c r="D189" s="22">
        <v>361.75</v>
      </c>
      <c r="E189" s="21" t="s">
        <v>426</v>
      </c>
      <c r="G189" s="85" t="s">
        <v>1902</v>
      </c>
    </row>
    <row r="190" spans="1:7" ht="30" x14ac:dyDescent="0.3">
      <c r="A190" s="18" t="s">
        <v>2655</v>
      </c>
      <c r="B190" s="19" t="s">
        <v>35</v>
      </c>
      <c r="C190" s="19" t="s">
        <v>785</v>
      </c>
      <c r="D190" s="22">
        <v>361.75</v>
      </c>
      <c r="E190" s="21" t="s">
        <v>426</v>
      </c>
      <c r="G190" s="85" t="s">
        <v>1902</v>
      </c>
    </row>
    <row r="191" spans="1:7" ht="30" x14ac:dyDescent="0.3">
      <c r="A191" s="18" t="s">
        <v>2655</v>
      </c>
      <c r="B191" s="19" t="s">
        <v>200</v>
      </c>
      <c r="C191" s="19" t="s">
        <v>785</v>
      </c>
      <c r="D191" s="22">
        <v>385.86</v>
      </c>
      <c r="E191" s="21" t="s">
        <v>426</v>
      </c>
      <c r="G191" s="85" t="s">
        <v>1902</v>
      </c>
    </row>
    <row r="192" spans="1:7" ht="30" x14ac:dyDescent="0.3">
      <c r="A192" s="18" t="s">
        <v>2655</v>
      </c>
      <c r="B192" s="19" t="s">
        <v>726</v>
      </c>
      <c r="C192" s="19" t="s">
        <v>785</v>
      </c>
      <c r="D192" s="22">
        <v>361.75</v>
      </c>
      <c r="E192" s="21" t="s">
        <v>426</v>
      </c>
      <c r="G192" s="85" t="s">
        <v>1902</v>
      </c>
    </row>
    <row r="193" spans="1:7" ht="15.75" x14ac:dyDescent="0.3">
      <c r="A193" s="18" t="s">
        <v>2656</v>
      </c>
      <c r="B193" s="19" t="s">
        <v>40</v>
      </c>
      <c r="C193" s="19" t="s">
        <v>724</v>
      </c>
      <c r="D193" s="22">
        <v>2315.2600000000002</v>
      </c>
      <c r="E193" s="21"/>
      <c r="G193" s="85" t="s">
        <v>1903</v>
      </c>
    </row>
    <row r="194" spans="1:7" ht="15.75" x14ac:dyDescent="0.3">
      <c r="A194" s="18" t="s">
        <v>2657</v>
      </c>
      <c r="B194" s="19" t="s">
        <v>60</v>
      </c>
      <c r="C194" s="19" t="s">
        <v>724</v>
      </c>
      <c r="D194" s="22">
        <v>2286.21</v>
      </c>
      <c r="E194" s="21"/>
      <c r="G194" s="85" t="s">
        <v>1903</v>
      </c>
    </row>
    <row r="195" spans="1:7" ht="45" x14ac:dyDescent="0.3">
      <c r="A195" s="18" t="s">
        <v>2451</v>
      </c>
      <c r="B195" s="19" t="s">
        <v>67</v>
      </c>
      <c r="C195" s="19" t="s">
        <v>786</v>
      </c>
      <c r="D195" s="22">
        <v>280.47000000000003</v>
      </c>
      <c r="E195" s="21" t="s">
        <v>426</v>
      </c>
      <c r="G195" s="85" t="s">
        <v>1904</v>
      </c>
    </row>
    <row r="196" spans="1:7" ht="60" x14ac:dyDescent="0.3">
      <c r="A196" s="18" t="s">
        <v>2658</v>
      </c>
      <c r="B196" s="19" t="s">
        <v>42</v>
      </c>
      <c r="C196" s="19" t="s">
        <v>720</v>
      </c>
      <c r="D196" s="22">
        <v>847.79</v>
      </c>
      <c r="E196" s="21" t="s">
        <v>426</v>
      </c>
      <c r="G196" s="85" t="s">
        <v>1905</v>
      </c>
    </row>
    <row r="197" spans="1:7" ht="60" x14ac:dyDescent="0.3">
      <c r="A197" s="18" t="s">
        <v>2659</v>
      </c>
      <c r="B197" s="19" t="s">
        <v>26</v>
      </c>
      <c r="C197" s="19" t="s">
        <v>499</v>
      </c>
      <c r="D197" s="22">
        <v>961.8</v>
      </c>
      <c r="E197" s="21" t="s">
        <v>426</v>
      </c>
      <c r="G197" s="85" t="s">
        <v>1906</v>
      </c>
    </row>
    <row r="198" spans="1:7" ht="60" x14ac:dyDescent="0.3">
      <c r="A198" s="18" t="s">
        <v>2659</v>
      </c>
      <c r="B198" s="19" t="s">
        <v>86</v>
      </c>
      <c r="C198" s="19" t="s">
        <v>499</v>
      </c>
      <c r="D198" s="22">
        <v>948.53</v>
      </c>
      <c r="E198" s="21" t="s">
        <v>426</v>
      </c>
      <c r="G198" s="85" t="s">
        <v>1906</v>
      </c>
    </row>
    <row r="199" spans="1:7" ht="60" x14ac:dyDescent="0.3">
      <c r="A199" s="18" t="s">
        <v>2659</v>
      </c>
      <c r="B199" s="19" t="s">
        <v>152</v>
      </c>
      <c r="C199" s="19" t="s">
        <v>499</v>
      </c>
      <c r="D199" s="22">
        <v>1004.43</v>
      </c>
      <c r="E199" s="21" t="s">
        <v>426</v>
      </c>
      <c r="G199" s="85" t="s">
        <v>1906</v>
      </c>
    </row>
    <row r="200" spans="1:7" ht="15.75" x14ac:dyDescent="0.3">
      <c r="A200" s="18" t="s">
        <v>2659</v>
      </c>
      <c r="B200" s="19" t="s">
        <v>11</v>
      </c>
      <c r="C200" s="19" t="s">
        <v>335</v>
      </c>
      <c r="D200" s="22">
        <v>9363.1299999999992</v>
      </c>
      <c r="E200" s="21"/>
      <c r="G200" s="85" t="s">
        <v>1907</v>
      </c>
    </row>
    <row r="201" spans="1:7" ht="30" x14ac:dyDescent="0.3">
      <c r="A201" s="18" t="s">
        <v>2660</v>
      </c>
      <c r="B201" s="19" t="s">
        <v>9</v>
      </c>
      <c r="C201" s="19" t="s">
        <v>723</v>
      </c>
      <c r="D201" s="22">
        <v>6155.0300000000007</v>
      </c>
      <c r="E201" s="21"/>
      <c r="G201" s="85" t="s">
        <v>1908</v>
      </c>
    </row>
    <row r="202" spans="1:7" ht="30" x14ac:dyDescent="0.3">
      <c r="A202" s="18" t="s">
        <v>2659</v>
      </c>
      <c r="B202" s="19" t="s">
        <v>441</v>
      </c>
      <c r="C202" s="19" t="s">
        <v>723</v>
      </c>
      <c r="D202" s="22">
        <v>7427.49</v>
      </c>
      <c r="E202" s="21"/>
      <c r="G202" s="85" t="s">
        <v>1908</v>
      </c>
    </row>
    <row r="203" spans="1:7" ht="30" x14ac:dyDescent="0.3">
      <c r="A203" s="18" t="s">
        <v>787</v>
      </c>
      <c r="B203" s="19" t="s">
        <v>12</v>
      </c>
      <c r="C203" s="19" t="s">
        <v>723</v>
      </c>
      <c r="D203" s="22">
        <v>7427.49</v>
      </c>
      <c r="E203" s="21"/>
      <c r="G203" s="85" t="s">
        <v>1908</v>
      </c>
    </row>
    <row r="204" spans="1:7" ht="30" x14ac:dyDescent="0.3">
      <c r="A204" s="18" t="s">
        <v>2661</v>
      </c>
      <c r="B204" s="19" t="s">
        <v>70</v>
      </c>
      <c r="C204" s="19" t="s">
        <v>788</v>
      </c>
      <c r="D204" s="22">
        <v>326.21999999999997</v>
      </c>
      <c r="E204" s="21" t="s">
        <v>426</v>
      </c>
      <c r="G204" s="85" t="s">
        <v>1909</v>
      </c>
    </row>
    <row r="205" spans="1:7" ht="30" x14ac:dyDescent="0.3">
      <c r="A205" s="18" t="s">
        <v>2448</v>
      </c>
      <c r="B205" s="19" t="s">
        <v>35</v>
      </c>
      <c r="C205" s="19" t="s">
        <v>788</v>
      </c>
      <c r="D205" s="22">
        <v>388.58</v>
      </c>
      <c r="E205" s="21" t="s">
        <v>426</v>
      </c>
      <c r="G205" s="85" t="s">
        <v>1909</v>
      </c>
    </row>
    <row r="206" spans="1:7" ht="30" x14ac:dyDescent="0.3">
      <c r="A206" s="18" t="s">
        <v>2448</v>
      </c>
      <c r="B206" s="19" t="s">
        <v>150</v>
      </c>
      <c r="C206" s="19" t="s">
        <v>788</v>
      </c>
      <c r="D206" s="22">
        <v>388.58</v>
      </c>
      <c r="E206" s="21" t="s">
        <v>426</v>
      </c>
      <c r="G206" s="85" t="s">
        <v>1909</v>
      </c>
    </row>
    <row r="207" spans="1:7" ht="30" x14ac:dyDescent="0.3">
      <c r="A207" s="18" t="s">
        <v>2448</v>
      </c>
      <c r="B207" s="19" t="s">
        <v>526</v>
      </c>
      <c r="C207" s="19" t="s">
        <v>788</v>
      </c>
      <c r="D207" s="22">
        <v>388.58</v>
      </c>
      <c r="E207" s="21" t="s">
        <v>426</v>
      </c>
      <c r="G207" s="85" t="s">
        <v>1909</v>
      </c>
    </row>
    <row r="208" spans="1:7" ht="30" x14ac:dyDescent="0.3">
      <c r="A208" s="18" t="s">
        <v>2448</v>
      </c>
      <c r="B208" s="19" t="s">
        <v>59</v>
      </c>
      <c r="C208" s="19" t="s">
        <v>788</v>
      </c>
      <c r="D208" s="22">
        <v>388.58</v>
      </c>
      <c r="E208" s="21" t="s">
        <v>426</v>
      </c>
      <c r="G208" s="85" t="s">
        <v>1909</v>
      </c>
    </row>
    <row r="209" spans="1:7" ht="30" x14ac:dyDescent="0.3">
      <c r="A209" s="18" t="s">
        <v>2448</v>
      </c>
      <c r="B209" s="19" t="s">
        <v>71</v>
      </c>
      <c r="C209" s="19" t="s">
        <v>788</v>
      </c>
      <c r="D209" s="22">
        <v>388.58</v>
      </c>
      <c r="E209" s="21" t="s">
        <v>426</v>
      </c>
      <c r="G209" s="85" t="s">
        <v>1909</v>
      </c>
    </row>
    <row r="210" spans="1:7" ht="45" x14ac:dyDescent="0.3">
      <c r="A210" s="18" t="s">
        <v>2452</v>
      </c>
      <c r="B210" s="19" t="s">
        <v>44</v>
      </c>
      <c r="C210" s="19" t="s">
        <v>789</v>
      </c>
      <c r="D210" s="22">
        <v>3357.8</v>
      </c>
      <c r="E210" s="21"/>
      <c r="G210" s="85" t="s">
        <v>1911</v>
      </c>
    </row>
    <row r="211" spans="1:7" ht="15.75" x14ac:dyDescent="0.3">
      <c r="A211" s="18" t="s">
        <v>2662</v>
      </c>
      <c r="B211" s="19" t="s">
        <v>53</v>
      </c>
      <c r="C211" s="19" t="s">
        <v>791</v>
      </c>
      <c r="D211" s="22">
        <v>6870</v>
      </c>
      <c r="E211" s="21"/>
      <c r="G211" s="85" t="s">
        <v>1910</v>
      </c>
    </row>
    <row r="212" spans="1:7" ht="15.75" x14ac:dyDescent="0.3">
      <c r="A212" s="18" t="s">
        <v>2662</v>
      </c>
      <c r="B212" s="19" t="s">
        <v>109</v>
      </c>
      <c r="C212" s="19" t="s">
        <v>791</v>
      </c>
      <c r="D212" s="22">
        <v>4828.96</v>
      </c>
      <c r="E212" s="21"/>
      <c r="G212" s="85" t="s">
        <v>1910</v>
      </c>
    </row>
    <row r="213" spans="1:7" ht="15.75" x14ac:dyDescent="0.3">
      <c r="A213" s="18" t="s">
        <v>790</v>
      </c>
      <c r="B213" s="19" t="s">
        <v>156</v>
      </c>
      <c r="C213" s="19" t="s">
        <v>791</v>
      </c>
      <c r="D213" s="22">
        <v>4801.38</v>
      </c>
      <c r="E213" s="21"/>
      <c r="G213" s="85" t="s">
        <v>1910</v>
      </c>
    </row>
    <row r="214" spans="1:7" ht="15.75" x14ac:dyDescent="0.3">
      <c r="A214" s="18" t="s">
        <v>2662</v>
      </c>
      <c r="B214" s="19" t="s">
        <v>51</v>
      </c>
      <c r="C214" s="19" t="s">
        <v>791</v>
      </c>
      <c r="D214" s="22">
        <v>4801.38</v>
      </c>
      <c r="E214" s="21"/>
      <c r="G214" s="85" t="s">
        <v>1910</v>
      </c>
    </row>
    <row r="215" spans="1:7" ht="15.75" x14ac:dyDescent="0.3">
      <c r="A215" s="18" t="s">
        <v>2662</v>
      </c>
      <c r="B215" s="19" t="s">
        <v>29</v>
      </c>
      <c r="C215" s="19" t="s">
        <v>791</v>
      </c>
      <c r="D215" s="22">
        <v>4801.38</v>
      </c>
      <c r="E215" s="21"/>
      <c r="G215" s="85" t="s">
        <v>1910</v>
      </c>
    </row>
    <row r="216" spans="1:7" ht="15.75" x14ac:dyDescent="0.3">
      <c r="A216" s="18" t="s">
        <v>2663</v>
      </c>
      <c r="B216" s="19" t="s">
        <v>319</v>
      </c>
      <c r="C216" s="19" t="s">
        <v>791</v>
      </c>
      <c r="D216" s="22">
        <v>4439.29</v>
      </c>
      <c r="E216" s="21"/>
      <c r="G216" s="85" t="s">
        <v>1910</v>
      </c>
    </row>
    <row r="217" spans="1:7" ht="30" x14ac:dyDescent="0.3">
      <c r="A217" s="18" t="s">
        <v>2664</v>
      </c>
      <c r="B217" s="19" t="s">
        <v>24</v>
      </c>
      <c r="C217" s="19" t="s">
        <v>723</v>
      </c>
      <c r="D217" s="22">
        <v>5692.59</v>
      </c>
      <c r="E217" s="21"/>
      <c r="G217" s="85" t="s">
        <v>1908</v>
      </c>
    </row>
    <row r="218" spans="1:7" ht="15.75" x14ac:dyDescent="0.3">
      <c r="A218" s="18" t="s">
        <v>2572</v>
      </c>
      <c r="B218" s="19" t="s">
        <v>37</v>
      </c>
      <c r="C218" s="19" t="s">
        <v>723</v>
      </c>
      <c r="D218" s="22">
        <v>3591.1</v>
      </c>
      <c r="E218" s="21"/>
      <c r="G218" s="85" t="s">
        <v>1912</v>
      </c>
    </row>
    <row r="219" spans="1:7" ht="30" x14ac:dyDescent="0.3">
      <c r="A219" s="18" t="s">
        <v>2665</v>
      </c>
      <c r="B219" s="19" t="s">
        <v>44</v>
      </c>
      <c r="C219" s="19" t="s">
        <v>737</v>
      </c>
      <c r="D219" s="22">
        <v>1354.44</v>
      </c>
      <c r="E219" s="21"/>
      <c r="G219" s="85" t="s">
        <v>1913</v>
      </c>
    </row>
    <row r="220" spans="1:7" ht="30" x14ac:dyDescent="0.3">
      <c r="A220" s="18" t="s">
        <v>165</v>
      </c>
      <c r="B220" s="19" t="s">
        <v>29</v>
      </c>
      <c r="C220" s="19" t="s">
        <v>792</v>
      </c>
      <c r="D220" s="22">
        <v>3490.88</v>
      </c>
      <c r="E220" s="21"/>
      <c r="G220" s="85" t="s">
        <v>1914</v>
      </c>
    </row>
    <row r="221" spans="1:7" ht="15.75" x14ac:dyDescent="0.3">
      <c r="A221" s="18" t="s">
        <v>793</v>
      </c>
      <c r="B221" s="19" t="s">
        <v>279</v>
      </c>
      <c r="C221" s="19" t="s">
        <v>766</v>
      </c>
      <c r="D221" s="22">
        <v>9415.2799999999988</v>
      </c>
      <c r="E221" s="21"/>
      <c r="G221" s="85" t="s">
        <v>1915</v>
      </c>
    </row>
    <row r="222" spans="1:7" ht="15.75" x14ac:dyDescent="0.3">
      <c r="A222" s="18" t="s">
        <v>794</v>
      </c>
      <c r="B222" s="19" t="s">
        <v>305</v>
      </c>
      <c r="C222" s="19" t="s">
        <v>724</v>
      </c>
      <c r="D222" s="22">
        <v>2048.38</v>
      </c>
      <c r="E222" s="21"/>
      <c r="G222" s="85" t="s">
        <v>1371</v>
      </c>
    </row>
    <row r="223" spans="1:7" ht="15.75" x14ac:dyDescent="0.3">
      <c r="A223" s="18" t="s">
        <v>795</v>
      </c>
      <c r="B223" s="19" t="s">
        <v>11</v>
      </c>
      <c r="C223" s="19" t="s">
        <v>796</v>
      </c>
      <c r="D223" s="22">
        <v>1180.72</v>
      </c>
      <c r="E223" s="21" t="s">
        <v>426</v>
      </c>
      <c r="G223" s="85" t="s">
        <v>1371</v>
      </c>
    </row>
    <row r="224" spans="1:7" ht="30" x14ac:dyDescent="0.3">
      <c r="A224" s="18" t="s">
        <v>795</v>
      </c>
      <c r="B224" s="19" t="s">
        <v>67</v>
      </c>
      <c r="C224" s="19" t="s">
        <v>756</v>
      </c>
      <c r="D224" s="22">
        <v>74.069999999999993</v>
      </c>
      <c r="E224" s="21" t="s">
        <v>426</v>
      </c>
      <c r="G224" s="85" t="s">
        <v>1916</v>
      </c>
    </row>
    <row r="225" spans="1:7" ht="15.75" x14ac:dyDescent="0.3">
      <c r="A225" s="18" t="s">
        <v>172</v>
      </c>
      <c r="B225" s="19" t="s">
        <v>70</v>
      </c>
      <c r="C225" s="19" t="s">
        <v>737</v>
      </c>
      <c r="D225" s="22">
        <v>3656.76</v>
      </c>
      <c r="E225" s="21"/>
      <c r="G225" s="85" t="s">
        <v>1917</v>
      </c>
    </row>
    <row r="226" spans="1:7" ht="15.75" x14ac:dyDescent="0.3">
      <c r="A226" s="18" t="s">
        <v>172</v>
      </c>
      <c r="B226" s="19" t="s">
        <v>35</v>
      </c>
      <c r="C226" s="19" t="s">
        <v>737</v>
      </c>
      <c r="D226" s="22">
        <v>3639.4900000000002</v>
      </c>
      <c r="E226" s="21"/>
      <c r="G226" s="85" t="s">
        <v>1917</v>
      </c>
    </row>
    <row r="227" spans="1:7" ht="15.75" x14ac:dyDescent="0.3">
      <c r="A227" s="18" t="s">
        <v>172</v>
      </c>
      <c r="B227" s="19" t="s">
        <v>24</v>
      </c>
      <c r="C227" s="19" t="s">
        <v>737</v>
      </c>
      <c r="D227" s="22">
        <v>3621.31</v>
      </c>
      <c r="E227" s="21"/>
      <c r="G227" s="85" t="s">
        <v>1917</v>
      </c>
    </row>
    <row r="228" spans="1:7" ht="30" x14ac:dyDescent="0.3">
      <c r="A228" s="18" t="s">
        <v>797</v>
      </c>
      <c r="B228" s="19" t="s">
        <v>18</v>
      </c>
      <c r="C228" s="19" t="s">
        <v>720</v>
      </c>
      <c r="D228" s="22">
        <v>2410.2600000000002</v>
      </c>
      <c r="E228" s="21"/>
      <c r="G228" s="85" t="s">
        <v>1918</v>
      </c>
    </row>
    <row r="229" spans="1:7" ht="30" x14ac:dyDescent="0.3">
      <c r="A229" s="18" t="s">
        <v>797</v>
      </c>
      <c r="B229" s="19" t="s">
        <v>38</v>
      </c>
      <c r="C229" s="19" t="s">
        <v>720</v>
      </c>
      <c r="D229" s="22">
        <v>2410.2600000000002</v>
      </c>
      <c r="E229" s="21"/>
      <c r="G229" s="85" t="s">
        <v>1918</v>
      </c>
    </row>
    <row r="230" spans="1:7" ht="45" x14ac:dyDescent="0.3">
      <c r="A230" s="18" t="s">
        <v>798</v>
      </c>
      <c r="B230" s="19" t="s">
        <v>44</v>
      </c>
      <c r="C230" s="19" t="s">
        <v>720</v>
      </c>
      <c r="D230" s="22">
        <v>4155.7299999999996</v>
      </c>
      <c r="E230" s="21"/>
      <c r="G230" s="85" t="s">
        <v>1919</v>
      </c>
    </row>
    <row r="231" spans="1:7" ht="60" x14ac:dyDescent="0.3">
      <c r="A231" s="18" t="s">
        <v>799</v>
      </c>
      <c r="B231" s="19" t="s">
        <v>431</v>
      </c>
      <c r="C231" s="19" t="s">
        <v>723</v>
      </c>
      <c r="D231" s="22">
        <v>372.86000000000013</v>
      </c>
      <c r="E231" s="21" t="s">
        <v>426</v>
      </c>
      <c r="G231" s="85" t="s">
        <v>1920</v>
      </c>
    </row>
    <row r="232" spans="1:7" ht="30" x14ac:dyDescent="0.3">
      <c r="A232" s="18" t="s">
        <v>172</v>
      </c>
      <c r="B232" s="19" t="s">
        <v>55</v>
      </c>
      <c r="C232" s="19" t="s">
        <v>370</v>
      </c>
      <c r="D232" s="22">
        <v>3103.08</v>
      </c>
      <c r="E232" s="21"/>
      <c r="G232" s="85" t="s">
        <v>1921</v>
      </c>
    </row>
    <row r="233" spans="1:7" ht="15.75" x14ac:dyDescent="0.3">
      <c r="A233" s="18" t="s">
        <v>158</v>
      </c>
      <c r="B233" s="19" t="s">
        <v>12</v>
      </c>
      <c r="C233" s="19" t="s">
        <v>800</v>
      </c>
      <c r="D233" s="22">
        <v>389.74</v>
      </c>
      <c r="E233" s="21" t="s">
        <v>426</v>
      </c>
      <c r="G233" s="85" t="s">
        <v>1922</v>
      </c>
    </row>
    <row r="234" spans="1:7" ht="30" x14ac:dyDescent="0.3">
      <c r="A234" s="18" t="s">
        <v>2666</v>
      </c>
      <c r="B234" s="19" t="s">
        <v>44</v>
      </c>
      <c r="C234" s="19" t="s">
        <v>801</v>
      </c>
      <c r="D234" s="22">
        <v>5826.91</v>
      </c>
      <c r="E234" s="21"/>
      <c r="G234" s="85" t="s">
        <v>1923</v>
      </c>
    </row>
    <row r="235" spans="1:7" ht="45" x14ac:dyDescent="0.3">
      <c r="A235" s="18" t="s">
        <v>2667</v>
      </c>
      <c r="B235" s="19" t="s">
        <v>11</v>
      </c>
      <c r="C235" s="19" t="s">
        <v>499</v>
      </c>
      <c r="D235" s="22">
        <v>4427.8600000000006</v>
      </c>
      <c r="E235" s="21"/>
      <c r="G235" s="85" t="s">
        <v>1924</v>
      </c>
    </row>
    <row r="236" spans="1:7" ht="30" x14ac:dyDescent="0.3">
      <c r="A236" s="18" t="s">
        <v>2668</v>
      </c>
      <c r="B236" s="19" t="s">
        <v>9</v>
      </c>
      <c r="C236" s="19" t="s">
        <v>720</v>
      </c>
      <c r="D236" s="22">
        <v>2107.48</v>
      </c>
      <c r="E236" s="21" t="s">
        <v>426</v>
      </c>
      <c r="G236" s="85" t="s">
        <v>1925</v>
      </c>
    </row>
    <row r="237" spans="1:7" ht="30" x14ac:dyDescent="0.3">
      <c r="A237" s="18" t="s">
        <v>2544</v>
      </c>
      <c r="B237" s="19" t="s">
        <v>40</v>
      </c>
      <c r="C237" s="19" t="s">
        <v>499</v>
      </c>
      <c r="D237" s="22">
        <v>4093.04</v>
      </c>
      <c r="E237" s="21"/>
      <c r="G237" s="85" t="s">
        <v>1926</v>
      </c>
    </row>
    <row r="238" spans="1:7" ht="30" x14ac:dyDescent="0.3">
      <c r="A238" s="18" t="s">
        <v>2544</v>
      </c>
      <c r="B238" s="19" t="s">
        <v>12</v>
      </c>
      <c r="C238" s="19" t="s">
        <v>721</v>
      </c>
      <c r="D238" s="22">
        <v>552.69000000000005</v>
      </c>
      <c r="E238" s="21" t="s">
        <v>426</v>
      </c>
      <c r="G238" s="85" t="s">
        <v>1927</v>
      </c>
    </row>
    <row r="239" spans="1:7" ht="30" x14ac:dyDescent="0.3">
      <c r="A239" s="18" t="s">
        <v>2544</v>
      </c>
      <c r="B239" s="19" t="s">
        <v>16</v>
      </c>
      <c r="C239" s="19" t="s">
        <v>721</v>
      </c>
      <c r="D239" s="22">
        <v>552.69000000000005</v>
      </c>
      <c r="E239" s="21" t="s">
        <v>426</v>
      </c>
      <c r="G239" s="85" t="s">
        <v>1927</v>
      </c>
    </row>
    <row r="240" spans="1:7" ht="30" x14ac:dyDescent="0.3">
      <c r="A240" s="18" t="s">
        <v>2544</v>
      </c>
      <c r="B240" s="19" t="s">
        <v>441</v>
      </c>
      <c r="C240" s="19" t="s">
        <v>721</v>
      </c>
      <c r="D240" s="22">
        <v>552.69000000000005</v>
      </c>
      <c r="E240" s="21" t="s">
        <v>426</v>
      </c>
      <c r="G240" s="85" t="s">
        <v>1927</v>
      </c>
    </row>
    <row r="241" spans="1:7" ht="30" x14ac:dyDescent="0.3">
      <c r="A241" s="18" t="s">
        <v>2544</v>
      </c>
      <c r="B241" s="19" t="s">
        <v>24</v>
      </c>
      <c r="C241" s="19" t="s">
        <v>721</v>
      </c>
      <c r="D241" s="22">
        <v>552.69000000000005</v>
      </c>
      <c r="E241" s="21" t="s">
        <v>426</v>
      </c>
      <c r="G241" s="85" t="s">
        <v>1927</v>
      </c>
    </row>
    <row r="242" spans="1:7" ht="15.75" x14ac:dyDescent="0.3">
      <c r="A242" s="18" t="s">
        <v>2463</v>
      </c>
      <c r="B242" s="19" t="s">
        <v>124</v>
      </c>
      <c r="C242" s="19" t="s">
        <v>204</v>
      </c>
      <c r="D242" s="22">
        <v>450.92</v>
      </c>
      <c r="E242" s="21" t="s">
        <v>426</v>
      </c>
      <c r="G242" s="85" t="s">
        <v>1424</v>
      </c>
    </row>
    <row r="243" spans="1:7" ht="30" x14ac:dyDescent="0.3">
      <c r="A243" s="18" t="s">
        <v>2546</v>
      </c>
      <c r="B243" s="19" t="s">
        <v>227</v>
      </c>
      <c r="C243" s="19" t="s">
        <v>768</v>
      </c>
      <c r="D243" s="22">
        <v>901.1099999999999</v>
      </c>
      <c r="E243" s="21" t="s">
        <v>426</v>
      </c>
      <c r="G243" s="85" t="s">
        <v>1928</v>
      </c>
    </row>
    <row r="244" spans="1:7" ht="30" x14ac:dyDescent="0.3">
      <c r="A244" s="18" t="s">
        <v>2546</v>
      </c>
      <c r="B244" s="19" t="s">
        <v>144</v>
      </c>
      <c r="C244" s="19" t="s">
        <v>768</v>
      </c>
      <c r="D244" s="22">
        <v>801.57999999999993</v>
      </c>
      <c r="E244" s="21" t="s">
        <v>426</v>
      </c>
      <c r="G244" s="85" t="s">
        <v>1928</v>
      </c>
    </row>
    <row r="245" spans="1:7" ht="30" x14ac:dyDescent="0.3">
      <c r="A245" s="18" t="s">
        <v>2546</v>
      </c>
      <c r="B245" s="19" t="s">
        <v>802</v>
      </c>
      <c r="C245" s="19" t="s">
        <v>768</v>
      </c>
      <c r="D245" s="22">
        <v>801.57999999999993</v>
      </c>
      <c r="E245" s="21" t="s">
        <v>426</v>
      </c>
      <c r="G245" s="85" t="s">
        <v>1928</v>
      </c>
    </row>
    <row r="246" spans="1:7" ht="30" x14ac:dyDescent="0.3">
      <c r="A246" s="18" t="s">
        <v>2546</v>
      </c>
      <c r="B246" s="19" t="s">
        <v>187</v>
      </c>
      <c r="C246" s="19" t="s">
        <v>768</v>
      </c>
      <c r="D246" s="22">
        <v>801.57999999999993</v>
      </c>
      <c r="E246" s="21" t="s">
        <v>426</v>
      </c>
      <c r="G246" s="85" t="s">
        <v>1928</v>
      </c>
    </row>
    <row r="247" spans="1:7" ht="45" x14ac:dyDescent="0.3">
      <c r="A247" s="18" t="s">
        <v>391</v>
      </c>
      <c r="B247" s="19" t="s">
        <v>803</v>
      </c>
      <c r="C247" s="19" t="s">
        <v>307</v>
      </c>
      <c r="D247" s="22">
        <v>195.81</v>
      </c>
      <c r="E247" s="21" t="s">
        <v>426</v>
      </c>
      <c r="G247" s="85" t="s">
        <v>1929</v>
      </c>
    </row>
    <row r="248" spans="1:7" ht="30" x14ac:dyDescent="0.3">
      <c r="A248" s="18" t="s">
        <v>804</v>
      </c>
      <c r="B248" s="19" t="s">
        <v>70</v>
      </c>
      <c r="C248" s="19" t="s">
        <v>805</v>
      </c>
      <c r="D248" s="22">
        <v>252.55</v>
      </c>
      <c r="E248" s="21" t="s">
        <v>426</v>
      </c>
      <c r="G248" s="85" t="s">
        <v>1930</v>
      </c>
    </row>
    <row r="249" spans="1:7" ht="30" x14ac:dyDescent="0.3">
      <c r="A249" s="18" t="s">
        <v>806</v>
      </c>
      <c r="B249" s="19" t="s">
        <v>58</v>
      </c>
      <c r="C249" s="19" t="s">
        <v>788</v>
      </c>
      <c r="D249" s="22">
        <v>5229.8600000000006</v>
      </c>
      <c r="E249" s="21"/>
      <c r="G249" s="85" t="s">
        <v>1931</v>
      </c>
    </row>
    <row r="250" spans="1:7" ht="15.75" x14ac:dyDescent="0.3">
      <c r="A250" s="18" t="s">
        <v>807</v>
      </c>
      <c r="B250" s="19" t="s">
        <v>72</v>
      </c>
      <c r="C250" s="19" t="s">
        <v>746</v>
      </c>
      <c r="D250" s="22">
        <v>3401.23</v>
      </c>
      <c r="E250" s="21" t="s">
        <v>426</v>
      </c>
      <c r="G250" s="85" t="s">
        <v>1424</v>
      </c>
    </row>
    <row r="251" spans="1:7" ht="15.75" x14ac:dyDescent="0.3">
      <c r="A251" s="18" t="s">
        <v>808</v>
      </c>
      <c r="B251" s="19" t="s">
        <v>436</v>
      </c>
      <c r="C251" s="19" t="s">
        <v>809</v>
      </c>
      <c r="D251" s="22">
        <v>1140.75</v>
      </c>
      <c r="E251" s="21" t="s">
        <v>426</v>
      </c>
      <c r="G251" s="85" t="s">
        <v>1371</v>
      </c>
    </row>
    <row r="252" spans="1:7" ht="15.75" x14ac:dyDescent="0.3">
      <c r="A252" s="18" t="s">
        <v>810</v>
      </c>
      <c r="B252" s="19" t="s">
        <v>85</v>
      </c>
      <c r="C252" s="19" t="s">
        <v>746</v>
      </c>
      <c r="D252" s="22">
        <v>241.12</v>
      </c>
      <c r="E252" s="21" t="s">
        <v>426</v>
      </c>
      <c r="G252" s="85" t="s">
        <v>1424</v>
      </c>
    </row>
    <row r="253" spans="1:7" ht="30" x14ac:dyDescent="0.3">
      <c r="A253" s="18" t="s">
        <v>811</v>
      </c>
      <c r="B253" s="19" t="s">
        <v>224</v>
      </c>
      <c r="C253" s="19" t="s">
        <v>335</v>
      </c>
      <c r="D253" s="22">
        <v>7757.68</v>
      </c>
      <c r="E253" s="21"/>
      <c r="G253" s="85" t="s">
        <v>1932</v>
      </c>
    </row>
    <row r="254" spans="1:7" ht="30" x14ac:dyDescent="0.3">
      <c r="A254" s="18" t="s">
        <v>812</v>
      </c>
      <c r="B254" s="19" t="s">
        <v>70</v>
      </c>
      <c r="C254" s="19" t="s">
        <v>746</v>
      </c>
      <c r="D254" s="22">
        <v>2145.52</v>
      </c>
      <c r="E254" s="21" t="s">
        <v>426</v>
      </c>
      <c r="G254" s="85" t="s">
        <v>1933</v>
      </c>
    </row>
    <row r="255" spans="1:7" ht="30" x14ac:dyDescent="0.3">
      <c r="A255" s="18" t="s">
        <v>812</v>
      </c>
      <c r="B255" s="19" t="s">
        <v>35</v>
      </c>
      <c r="C255" s="19" t="s">
        <v>746</v>
      </c>
      <c r="D255" s="22">
        <v>315</v>
      </c>
      <c r="E255" s="21" t="s">
        <v>426</v>
      </c>
      <c r="G255" s="85" t="s">
        <v>1933</v>
      </c>
    </row>
    <row r="256" spans="1:7" ht="30" x14ac:dyDescent="0.3">
      <c r="A256" s="18" t="s">
        <v>812</v>
      </c>
      <c r="B256" s="19" t="s">
        <v>150</v>
      </c>
      <c r="C256" s="19" t="s">
        <v>746</v>
      </c>
      <c r="D256" s="22">
        <v>2128.9299999999998</v>
      </c>
      <c r="E256" s="21" t="s">
        <v>426</v>
      </c>
      <c r="G256" s="85" t="s">
        <v>1933</v>
      </c>
    </row>
    <row r="257" spans="1:7" ht="30" x14ac:dyDescent="0.3">
      <c r="A257" s="18" t="s">
        <v>812</v>
      </c>
      <c r="B257" s="19" t="s">
        <v>403</v>
      </c>
      <c r="C257" s="19" t="s">
        <v>746</v>
      </c>
      <c r="D257" s="22">
        <v>2145.52</v>
      </c>
      <c r="E257" s="21" t="s">
        <v>426</v>
      </c>
      <c r="G257" s="85" t="s">
        <v>1933</v>
      </c>
    </row>
    <row r="258" spans="1:7" ht="30" x14ac:dyDescent="0.3">
      <c r="A258" s="18" t="s">
        <v>812</v>
      </c>
      <c r="B258" s="19" t="s">
        <v>168</v>
      </c>
      <c r="C258" s="19" t="s">
        <v>746</v>
      </c>
      <c r="D258" s="22">
        <v>2145.52</v>
      </c>
      <c r="E258" s="21" t="s">
        <v>426</v>
      </c>
      <c r="G258" s="85" t="s">
        <v>1933</v>
      </c>
    </row>
    <row r="259" spans="1:7" ht="30" x14ac:dyDescent="0.3">
      <c r="A259" s="18" t="s">
        <v>813</v>
      </c>
      <c r="B259" s="19" t="s">
        <v>29</v>
      </c>
      <c r="C259" s="19" t="s">
        <v>723</v>
      </c>
      <c r="D259" s="22">
        <v>3644.17</v>
      </c>
      <c r="E259" s="21"/>
      <c r="G259" s="85" t="s">
        <v>1934</v>
      </c>
    </row>
    <row r="260" spans="1:7" ht="30" x14ac:dyDescent="0.3">
      <c r="A260" s="18" t="s">
        <v>814</v>
      </c>
      <c r="B260" s="19" t="s">
        <v>83</v>
      </c>
      <c r="C260" s="19" t="s">
        <v>530</v>
      </c>
      <c r="D260" s="22">
        <v>281.93</v>
      </c>
      <c r="E260" s="21" t="s">
        <v>426</v>
      </c>
      <c r="G260" s="85" t="s">
        <v>1935</v>
      </c>
    </row>
    <row r="261" spans="1:7" ht="30" x14ac:dyDescent="0.3">
      <c r="A261" s="18" t="s">
        <v>411</v>
      </c>
      <c r="B261" s="19" t="s">
        <v>42</v>
      </c>
      <c r="C261" s="19" t="s">
        <v>204</v>
      </c>
      <c r="D261" s="22">
        <v>465.48</v>
      </c>
      <c r="E261" s="21" t="s">
        <v>426</v>
      </c>
      <c r="G261" s="85" t="s">
        <v>1936</v>
      </c>
    </row>
    <row r="262" spans="1:7" ht="45" x14ac:dyDescent="0.3">
      <c r="A262" s="18" t="s">
        <v>212</v>
      </c>
      <c r="B262" s="19" t="s">
        <v>67</v>
      </c>
      <c r="C262" s="19" t="s">
        <v>815</v>
      </c>
      <c r="D262" s="22">
        <v>204.29</v>
      </c>
      <c r="E262" s="21" t="s">
        <v>426</v>
      </c>
      <c r="G262" s="85" t="s">
        <v>1937</v>
      </c>
    </row>
    <row r="263" spans="1:7" ht="15.75" x14ac:dyDescent="0.3">
      <c r="A263" s="18" t="s">
        <v>219</v>
      </c>
      <c r="B263" s="19" t="s">
        <v>780</v>
      </c>
      <c r="C263" s="19" t="s">
        <v>720</v>
      </c>
      <c r="D263" s="22">
        <v>2890.59</v>
      </c>
      <c r="E263" s="21"/>
      <c r="G263" s="85" t="s">
        <v>1938</v>
      </c>
    </row>
    <row r="264" spans="1:7" ht="30" x14ac:dyDescent="0.3">
      <c r="A264" s="18" t="s">
        <v>816</v>
      </c>
      <c r="B264" s="19" t="s">
        <v>44</v>
      </c>
      <c r="C264" s="19" t="s">
        <v>817</v>
      </c>
      <c r="D264" s="22">
        <v>4968.58</v>
      </c>
      <c r="E264" s="21"/>
      <c r="G264" s="85" t="s">
        <v>1939</v>
      </c>
    </row>
    <row r="265" spans="1:7" ht="30" x14ac:dyDescent="0.3">
      <c r="A265" s="18" t="s">
        <v>818</v>
      </c>
      <c r="B265" s="19" t="s">
        <v>24</v>
      </c>
      <c r="C265" s="19" t="s">
        <v>721</v>
      </c>
      <c r="D265" s="22">
        <v>3539.51</v>
      </c>
      <c r="E265" s="21"/>
      <c r="G265" s="85" t="s">
        <v>1820</v>
      </c>
    </row>
    <row r="266" spans="1:7" ht="30" x14ac:dyDescent="0.3">
      <c r="A266" s="18" t="s">
        <v>814</v>
      </c>
      <c r="B266" s="19" t="s">
        <v>85</v>
      </c>
      <c r="C266" s="19" t="s">
        <v>530</v>
      </c>
      <c r="D266" s="22">
        <v>235.15</v>
      </c>
      <c r="E266" s="21" t="s">
        <v>426</v>
      </c>
      <c r="G266" s="85" t="s">
        <v>1940</v>
      </c>
    </row>
    <row r="267" spans="1:7" ht="15.75" x14ac:dyDescent="0.3">
      <c r="A267" s="18" t="s">
        <v>819</v>
      </c>
      <c r="B267" s="19" t="s">
        <v>507</v>
      </c>
      <c r="C267" s="19" t="s">
        <v>736</v>
      </c>
      <c r="D267" s="22">
        <v>416.45</v>
      </c>
      <c r="E267" s="21" t="s">
        <v>426</v>
      </c>
      <c r="G267" s="85" t="s">
        <v>1941</v>
      </c>
    </row>
    <row r="268" spans="1:7" ht="30" x14ac:dyDescent="0.3">
      <c r="A268" s="18" t="s">
        <v>820</v>
      </c>
      <c r="B268" s="19" t="s">
        <v>12</v>
      </c>
      <c r="C268" s="19" t="s">
        <v>723</v>
      </c>
      <c r="D268" s="22">
        <v>2466.8139999999999</v>
      </c>
      <c r="E268" s="21"/>
      <c r="G268" s="85" t="s">
        <v>1880</v>
      </c>
    </row>
    <row r="269" spans="1:7" ht="30" x14ac:dyDescent="0.3">
      <c r="A269" s="18" t="s">
        <v>821</v>
      </c>
      <c r="B269" s="19" t="s">
        <v>187</v>
      </c>
      <c r="C269" s="19" t="s">
        <v>796</v>
      </c>
      <c r="D269" s="22">
        <v>133.91999999999999</v>
      </c>
      <c r="E269" s="21" t="s">
        <v>426</v>
      </c>
      <c r="G269" s="85" t="s">
        <v>1942</v>
      </c>
    </row>
    <row r="270" spans="1:7" ht="30" x14ac:dyDescent="0.3">
      <c r="A270" s="18" t="s">
        <v>228</v>
      </c>
      <c r="B270" s="19" t="s">
        <v>156</v>
      </c>
      <c r="C270" s="19" t="s">
        <v>822</v>
      </c>
      <c r="D270" s="22">
        <v>4453.6000000000004</v>
      </c>
      <c r="E270" s="21"/>
      <c r="G270" s="85" t="s">
        <v>1943</v>
      </c>
    </row>
    <row r="271" spans="1:7" ht="30" x14ac:dyDescent="0.3">
      <c r="A271" s="18" t="s">
        <v>228</v>
      </c>
      <c r="B271" s="19" t="s">
        <v>203</v>
      </c>
      <c r="C271" s="19" t="s">
        <v>822</v>
      </c>
      <c r="D271" s="22">
        <v>4453.6000000000004</v>
      </c>
      <c r="E271" s="21"/>
      <c r="G271" s="85" t="s">
        <v>1943</v>
      </c>
    </row>
    <row r="272" spans="1:7" ht="30" x14ac:dyDescent="0.3">
      <c r="A272" s="18" t="s">
        <v>228</v>
      </c>
      <c r="B272" s="19" t="s">
        <v>102</v>
      </c>
      <c r="C272" s="19" t="s">
        <v>822</v>
      </c>
      <c r="D272" s="22">
        <v>4453.6000000000004</v>
      </c>
      <c r="E272" s="21"/>
      <c r="G272" s="85" t="s">
        <v>1943</v>
      </c>
    </row>
    <row r="273" spans="1:7" ht="30" x14ac:dyDescent="0.3">
      <c r="A273" s="18" t="s">
        <v>823</v>
      </c>
      <c r="B273" s="19" t="s">
        <v>40</v>
      </c>
      <c r="C273" s="19" t="s">
        <v>458</v>
      </c>
      <c r="D273" s="20">
        <v>1292.74</v>
      </c>
      <c r="E273" s="21"/>
      <c r="G273" s="85" t="s">
        <v>1944</v>
      </c>
    </row>
    <row r="274" spans="1:7" ht="15.75" x14ac:dyDescent="0.3">
      <c r="A274" s="18" t="s">
        <v>824</v>
      </c>
      <c r="B274" s="19" t="s">
        <v>24</v>
      </c>
      <c r="C274" s="19" t="s">
        <v>765</v>
      </c>
      <c r="D274" s="22">
        <v>2482.87</v>
      </c>
      <c r="E274" s="21"/>
      <c r="G274" s="85" t="s">
        <v>1945</v>
      </c>
    </row>
    <row r="275" spans="1:7" ht="15.75" x14ac:dyDescent="0.3">
      <c r="A275" s="18">
        <v>4.0599999999999996</v>
      </c>
      <c r="B275" s="19" t="s">
        <v>24</v>
      </c>
      <c r="C275" s="19" t="s">
        <v>737</v>
      </c>
      <c r="D275" s="22">
        <v>1670.55</v>
      </c>
      <c r="E275" s="21"/>
      <c r="G275" s="85" t="s">
        <v>1337</v>
      </c>
    </row>
    <row r="276" spans="1:7" ht="15.75" x14ac:dyDescent="0.3">
      <c r="A276" s="18" t="s">
        <v>825</v>
      </c>
      <c r="B276" s="19" t="s">
        <v>53</v>
      </c>
      <c r="C276" s="19" t="s">
        <v>734</v>
      </c>
      <c r="D276" s="22">
        <v>4337.51</v>
      </c>
      <c r="E276" s="21"/>
      <c r="G276" s="85" t="s">
        <v>1328</v>
      </c>
    </row>
    <row r="277" spans="1:7" ht="15.75" x14ac:dyDescent="0.3">
      <c r="A277" s="18" t="s">
        <v>825</v>
      </c>
      <c r="B277" s="19" t="s">
        <v>11</v>
      </c>
      <c r="C277" s="19" t="s">
        <v>734</v>
      </c>
      <c r="D277" s="22">
        <v>377.89</v>
      </c>
      <c r="E277" s="21" t="s">
        <v>426</v>
      </c>
      <c r="G277" s="85" t="s">
        <v>1328</v>
      </c>
    </row>
    <row r="278" spans="1:7" ht="15.75" x14ac:dyDescent="0.3">
      <c r="A278" s="18" t="s">
        <v>825</v>
      </c>
      <c r="B278" s="19" t="s">
        <v>40</v>
      </c>
      <c r="C278" s="19" t="s">
        <v>734</v>
      </c>
      <c r="D278" s="22">
        <v>4154.09</v>
      </c>
      <c r="E278" s="21"/>
      <c r="G278" s="85" t="s">
        <v>1328</v>
      </c>
    </row>
    <row r="279" spans="1:7" ht="15.75" x14ac:dyDescent="0.3">
      <c r="A279" s="18" t="s">
        <v>825</v>
      </c>
      <c r="B279" s="19" t="s">
        <v>24</v>
      </c>
      <c r="C279" s="19" t="s">
        <v>734</v>
      </c>
      <c r="D279" s="22">
        <v>4307.53</v>
      </c>
      <c r="E279" s="21"/>
      <c r="G279" s="86" t="s">
        <v>1328</v>
      </c>
    </row>
    <row r="280" spans="1:7" ht="15.75" x14ac:dyDescent="0.3">
      <c r="A280" s="18" t="s">
        <v>825</v>
      </c>
      <c r="B280" s="19" t="s">
        <v>18</v>
      </c>
      <c r="C280" s="19" t="s">
        <v>734</v>
      </c>
      <c r="D280" s="22">
        <v>2298.9900000000002</v>
      </c>
      <c r="E280" s="21" t="s">
        <v>426</v>
      </c>
      <c r="G280" s="85" t="s">
        <v>1328</v>
      </c>
    </row>
    <row r="281" spans="1:7" ht="15.75" x14ac:dyDescent="0.3">
      <c r="A281" s="18" t="s">
        <v>2669</v>
      </c>
      <c r="B281" s="19" t="s">
        <v>70</v>
      </c>
      <c r="C281" s="19" t="s">
        <v>765</v>
      </c>
      <c r="D281" s="22">
        <v>5229.1099999999997</v>
      </c>
      <c r="E281" s="21"/>
      <c r="G281" s="85" t="s">
        <v>1945</v>
      </c>
    </row>
    <row r="282" spans="1:7" ht="15.75" x14ac:dyDescent="0.3">
      <c r="A282" s="18" t="s">
        <v>2670</v>
      </c>
      <c r="B282" s="19" t="s">
        <v>35</v>
      </c>
      <c r="C282" s="19" t="s">
        <v>765</v>
      </c>
      <c r="D282" s="22">
        <v>4346.5200000000004</v>
      </c>
      <c r="E282" s="21"/>
      <c r="G282" s="85" t="s">
        <v>1945</v>
      </c>
    </row>
    <row r="283" spans="1:7" ht="15.75" x14ac:dyDescent="0.3">
      <c r="A283" s="18" t="s">
        <v>2670</v>
      </c>
      <c r="B283" s="19" t="s">
        <v>37</v>
      </c>
      <c r="C283" s="19" t="s">
        <v>765</v>
      </c>
      <c r="D283" s="22">
        <v>4361.53</v>
      </c>
      <c r="E283" s="21"/>
      <c r="G283" s="85" t="s">
        <v>1945</v>
      </c>
    </row>
    <row r="284" spans="1:7" ht="30" x14ac:dyDescent="0.3">
      <c r="A284" s="18" t="s">
        <v>222</v>
      </c>
      <c r="B284" s="19" t="s">
        <v>42</v>
      </c>
      <c r="C284" s="19" t="s">
        <v>800</v>
      </c>
      <c r="D284" s="20">
        <v>482.33000000000004</v>
      </c>
      <c r="E284" s="21" t="s">
        <v>426</v>
      </c>
      <c r="G284" s="85" t="s">
        <v>1946</v>
      </c>
    </row>
    <row r="285" spans="1:7" ht="30" x14ac:dyDescent="0.3">
      <c r="A285" s="18" t="s">
        <v>2671</v>
      </c>
      <c r="B285" s="19" t="s">
        <v>9</v>
      </c>
      <c r="C285" s="19" t="s">
        <v>335</v>
      </c>
      <c r="D285" s="22">
        <v>2629.16</v>
      </c>
      <c r="E285" s="21"/>
      <c r="G285" s="85" t="s">
        <v>1947</v>
      </c>
    </row>
    <row r="286" spans="1:7" ht="30" x14ac:dyDescent="0.3">
      <c r="A286" s="18" t="s">
        <v>2671</v>
      </c>
      <c r="B286" s="19" t="s">
        <v>86</v>
      </c>
      <c r="C286" s="19" t="s">
        <v>335</v>
      </c>
      <c r="D286" s="22">
        <v>688.06999999999994</v>
      </c>
      <c r="E286" s="21" t="s">
        <v>426</v>
      </c>
      <c r="G286" s="85" t="s">
        <v>1947</v>
      </c>
    </row>
    <row r="287" spans="1:7" ht="30" x14ac:dyDescent="0.3">
      <c r="A287" s="18" t="s">
        <v>2671</v>
      </c>
      <c r="B287" s="19" t="s">
        <v>32</v>
      </c>
      <c r="C287" s="19" t="s">
        <v>335</v>
      </c>
      <c r="D287" s="22">
        <v>784.89999999999986</v>
      </c>
      <c r="E287" s="21" t="s">
        <v>426</v>
      </c>
      <c r="G287" s="85" t="s">
        <v>1947</v>
      </c>
    </row>
    <row r="288" spans="1:7" ht="30" x14ac:dyDescent="0.3">
      <c r="A288" s="18" t="s">
        <v>2671</v>
      </c>
      <c r="B288" s="19" t="s">
        <v>58</v>
      </c>
      <c r="C288" s="19" t="s">
        <v>335</v>
      </c>
      <c r="D288" s="22">
        <v>692.5</v>
      </c>
      <c r="E288" s="21" t="s">
        <v>426</v>
      </c>
      <c r="G288" s="85" t="s">
        <v>1947</v>
      </c>
    </row>
    <row r="289" spans="1:7" ht="30" x14ac:dyDescent="0.3">
      <c r="A289" s="18" t="s">
        <v>2671</v>
      </c>
      <c r="B289" s="19" t="s">
        <v>12</v>
      </c>
      <c r="C289" s="19" t="s">
        <v>335</v>
      </c>
      <c r="D289" s="22">
        <v>605.29999999999995</v>
      </c>
      <c r="E289" s="21" t="s">
        <v>426</v>
      </c>
      <c r="G289" s="85" t="s">
        <v>1947</v>
      </c>
    </row>
    <row r="290" spans="1:7" ht="30" x14ac:dyDescent="0.3">
      <c r="A290" s="18" t="s">
        <v>2671</v>
      </c>
      <c r="B290" s="19" t="s">
        <v>507</v>
      </c>
      <c r="C290" s="19" t="s">
        <v>335</v>
      </c>
      <c r="D290" s="22">
        <v>605.29999999999995</v>
      </c>
      <c r="E290" s="21" t="s">
        <v>426</v>
      </c>
      <c r="G290" s="85" t="s">
        <v>1947</v>
      </c>
    </row>
    <row r="291" spans="1:7" ht="30" x14ac:dyDescent="0.3">
      <c r="A291" s="18" t="s">
        <v>2671</v>
      </c>
      <c r="B291" s="19" t="s">
        <v>62</v>
      </c>
      <c r="C291" s="19" t="s">
        <v>335</v>
      </c>
      <c r="D291" s="22">
        <v>672.59999999999991</v>
      </c>
      <c r="E291" s="21" t="s">
        <v>426</v>
      </c>
      <c r="G291" s="85" t="s">
        <v>1947</v>
      </c>
    </row>
    <row r="292" spans="1:7" ht="30" x14ac:dyDescent="0.3">
      <c r="A292" s="18" t="s">
        <v>2672</v>
      </c>
      <c r="B292" s="19" t="s">
        <v>22</v>
      </c>
      <c r="C292" s="19" t="s">
        <v>335</v>
      </c>
      <c r="D292" s="22">
        <v>678.23</v>
      </c>
      <c r="E292" s="21" t="s">
        <v>426</v>
      </c>
      <c r="G292" s="85" t="s">
        <v>1947</v>
      </c>
    </row>
    <row r="293" spans="1:7" ht="30" x14ac:dyDescent="0.3">
      <c r="A293" s="18" t="s">
        <v>2673</v>
      </c>
      <c r="B293" s="19" t="s">
        <v>152</v>
      </c>
      <c r="C293" s="19" t="s">
        <v>335</v>
      </c>
      <c r="D293" s="22">
        <v>758.33999999999992</v>
      </c>
      <c r="E293" s="21" t="s">
        <v>426</v>
      </c>
      <c r="G293" s="85" t="s">
        <v>1947</v>
      </c>
    </row>
    <row r="294" spans="1:7" ht="30" x14ac:dyDescent="0.3">
      <c r="A294" s="18" t="s">
        <v>2673</v>
      </c>
      <c r="B294" s="19" t="s">
        <v>109</v>
      </c>
      <c r="C294" s="19" t="s">
        <v>335</v>
      </c>
      <c r="D294" s="22">
        <v>672.55</v>
      </c>
      <c r="E294" s="21" t="s">
        <v>426</v>
      </c>
      <c r="G294" s="85" t="s">
        <v>1947</v>
      </c>
    </row>
    <row r="295" spans="1:7" ht="30" x14ac:dyDescent="0.3">
      <c r="A295" s="18" t="s">
        <v>2674</v>
      </c>
      <c r="B295" s="19" t="s">
        <v>431</v>
      </c>
      <c r="C295" s="19" t="s">
        <v>335</v>
      </c>
      <c r="D295" s="22">
        <v>553.90999999999985</v>
      </c>
      <c r="E295" s="21" t="s">
        <v>426</v>
      </c>
      <c r="G295" s="85" t="s">
        <v>1947</v>
      </c>
    </row>
    <row r="296" spans="1:7" ht="15.75" x14ac:dyDescent="0.3">
      <c r="A296" s="18" t="s">
        <v>2675</v>
      </c>
      <c r="B296" s="19" t="s">
        <v>152</v>
      </c>
      <c r="C296" s="19" t="s">
        <v>826</v>
      </c>
      <c r="D296" s="22">
        <v>9606.5500000000011</v>
      </c>
      <c r="E296" s="21"/>
      <c r="G296" s="85" t="s">
        <v>1948</v>
      </c>
    </row>
    <row r="297" spans="1:7" ht="15.75" x14ac:dyDescent="0.3">
      <c r="A297" s="18" t="s">
        <v>2675</v>
      </c>
      <c r="B297" s="19" t="s">
        <v>182</v>
      </c>
      <c r="C297" s="19" t="s">
        <v>826</v>
      </c>
      <c r="D297" s="22">
        <v>9540.15</v>
      </c>
      <c r="E297" s="21"/>
      <c r="G297" s="85" t="s">
        <v>1948</v>
      </c>
    </row>
    <row r="298" spans="1:7" ht="15.75" x14ac:dyDescent="0.3">
      <c r="A298" s="18" t="s">
        <v>2675</v>
      </c>
      <c r="B298" s="19" t="s">
        <v>249</v>
      </c>
      <c r="C298" s="19" t="s">
        <v>826</v>
      </c>
      <c r="D298" s="22">
        <v>9540.15</v>
      </c>
      <c r="E298" s="21"/>
      <c r="G298" s="85" t="s">
        <v>1948</v>
      </c>
    </row>
    <row r="299" spans="1:7" ht="15.75" x14ac:dyDescent="0.3">
      <c r="A299" s="18" t="s">
        <v>827</v>
      </c>
      <c r="B299" s="19" t="s">
        <v>144</v>
      </c>
      <c r="C299" s="19" t="s">
        <v>828</v>
      </c>
      <c r="D299" s="22">
        <v>3505.96</v>
      </c>
      <c r="E299" s="21"/>
      <c r="G299" s="85" t="s">
        <v>1949</v>
      </c>
    </row>
    <row r="300" spans="1:7" ht="15.75" x14ac:dyDescent="0.3">
      <c r="A300" s="18" t="s">
        <v>827</v>
      </c>
      <c r="B300" s="19" t="s">
        <v>72</v>
      </c>
      <c r="C300" s="19" t="s">
        <v>828</v>
      </c>
      <c r="D300" s="22">
        <v>3917.07</v>
      </c>
      <c r="E300" s="21"/>
      <c r="G300" s="85" t="s">
        <v>1949</v>
      </c>
    </row>
    <row r="301" spans="1:7" ht="15.75" x14ac:dyDescent="0.3">
      <c r="A301" s="18" t="s">
        <v>827</v>
      </c>
      <c r="B301" s="19" t="s">
        <v>252</v>
      </c>
      <c r="C301" s="19" t="s">
        <v>828</v>
      </c>
      <c r="D301" s="22">
        <v>3506.41</v>
      </c>
      <c r="E301" s="21"/>
      <c r="G301" s="85" t="s">
        <v>1949</v>
      </c>
    </row>
    <row r="302" spans="1:7" ht="15.75" x14ac:dyDescent="0.3">
      <c r="A302" s="18" t="s">
        <v>827</v>
      </c>
      <c r="B302" s="19" t="s">
        <v>306</v>
      </c>
      <c r="C302" s="19" t="s">
        <v>828</v>
      </c>
      <c r="D302" s="22">
        <v>3506.41</v>
      </c>
      <c r="E302" s="21"/>
      <c r="G302" s="85" t="s">
        <v>1949</v>
      </c>
    </row>
    <row r="303" spans="1:7" ht="15.75" x14ac:dyDescent="0.3">
      <c r="A303" s="18" t="s">
        <v>2676</v>
      </c>
      <c r="B303" s="19" t="s">
        <v>61</v>
      </c>
      <c r="C303" s="19" t="s">
        <v>737</v>
      </c>
      <c r="D303" s="22">
        <v>3296.12</v>
      </c>
      <c r="E303" s="21"/>
      <c r="G303" s="85" t="s">
        <v>1337</v>
      </c>
    </row>
    <row r="304" spans="1:7" ht="30" x14ac:dyDescent="0.3">
      <c r="A304" s="18" t="s">
        <v>2580</v>
      </c>
      <c r="B304" s="19" t="s">
        <v>70</v>
      </c>
      <c r="C304" s="19" t="s">
        <v>776</v>
      </c>
      <c r="D304" s="20">
        <v>1220.98</v>
      </c>
      <c r="E304" s="21"/>
      <c r="G304" s="85" t="s">
        <v>1950</v>
      </c>
    </row>
    <row r="305" spans="1:7" ht="45" x14ac:dyDescent="0.3">
      <c r="A305" s="18" t="s">
        <v>2677</v>
      </c>
      <c r="B305" s="19" t="s">
        <v>16</v>
      </c>
      <c r="C305" s="19" t="s">
        <v>800</v>
      </c>
      <c r="D305" s="22">
        <v>203.57</v>
      </c>
      <c r="E305" s="21" t="s">
        <v>426</v>
      </c>
      <c r="G305" s="85" t="s">
        <v>1951</v>
      </c>
    </row>
    <row r="306" spans="1:7" ht="45" x14ac:dyDescent="0.3">
      <c r="A306" s="18" t="s">
        <v>2677</v>
      </c>
      <c r="B306" s="19" t="s">
        <v>85</v>
      </c>
      <c r="C306" s="19" t="s">
        <v>800</v>
      </c>
      <c r="D306" s="22">
        <v>203.57</v>
      </c>
      <c r="E306" s="21" t="s">
        <v>426</v>
      </c>
      <c r="G306" s="85" t="s">
        <v>1951</v>
      </c>
    </row>
    <row r="307" spans="1:7" ht="45" x14ac:dyDescent="0.3">
      <c r="A307" s="18" t="s">
        <v>2677</v>
      </c>
      <c r="B307" s="19" t="s">
        <v>6</v>
      </c>
      <c r="C307" s="19" t="s">
        <v>800</v>
      </c>
      <c r="D307" s="22">
        <v>203.57</v>
      </c>
      <c r="E307" s="21" t="s">
        <v>426</v>
      </c>
      <c r="G307" s="85" t="s">
        <v>1951</v>
      </c>
    </row>
    <row r="308" spans="1:7" ht="15.75" x14ac:dyDescent="0.3">
      <c r="A308" s="18" t="s">
        <v>2678</v>
      </c>
      <c r="B308" s="19" t="s">
        <v>11</v>
      </c>
      <c r="C308" s="19" t="s">
        <v>765</v>
      </c>
      <c r="D308" s="22">
        <v>4619.92</v>
      </c>
      <c r="E308" s="21"/>
      <c r="G308" s="85" t="s">
        <v>1952</v>
      </c>
    </row>
    <row r="309" spans="1:7" ht="30" x14ac:dyDescent="0.3">
      <c r="A309" s="18" t="s">
        <v>2470</v>
      </c>
      <c r="B309" s="19" t="s">
        <v>305</v>
      </c>
      <c r="C309" s="19" t="s">
        <v>771</v>
      </c>
      <c r="D309" s="22">
        <v>1935.45</v>
      </c>
      <c r="E309" s="21"/>
      <c r="G309" s="85" t="s">
        <v>1864</v>
      </c>
    </row>
    <row r="310" spans="1:7" ht="30" x14ac:dyDescent="0.3">
      <c r="A310" s="18" t="s">
        <v>2470</v>
      </c>
      <c r="B310" s="19" t="s">
        <v>83</v>
      </c>
      <c r="C310" s="19" t="s">
        <v>771</v>
      </c>
      <c r="D310" s="22">
        <v>1593.56</v>
      </c>
      <c r="E310" s="21" t="s">
        <v>426</v>
      </c>
      <c r="G310" s="85" t="s">
        <v>1864</v>
      </c>
    </row>
    <row r="311" spans="1:7" ht="45" x14ac:dyDescent="0.3">
      <c r="A311" s="18" t="s">
        <v>2676</v>
      </c>
      <c r="B311" s="19" t="s">
        <v>44</v>
      </c>
      <c r="C311" s="19" t="s">
        <v>829</v>
      </c>
      <c r="D311" s="22">
        <v>3634.52</v>
      </c>
      <c r="E311" s="21"/>
      <c r="G311" s="85" t="s">
        <v>1953</v>
      </c>
    </row>
    <row r="312" spans="1:7" ht="30" x14ac:dyDescent="0.3">
      <c r="A312" s="18" t="s">
        <v>395</v>
      </c>
      <c r="B312" s="19" t="s">
        <v>70</v>
      </c>
      <c r="C312" s="19" t="s">
        <v>800</v>
      </c>
      <c r="D312" s="22">
        <v>135.58000000000001</v>
      </c>
      <c r="E312" s="21" t="s">
        <v>426</v>
      </c>
      <c r="G312" s="85" t="s">
        <v>1954</v>
      </c>
    </row>
    <row r="313" spans="1:7" ht="45" x14ac:dyDescent="0.3">
      <c r="A313" s="18" t="s">
        <v>2679</v>
      </c>
      <c r="B313" s="19" t="s">
        <v>55</v>
      </c>
      <c r="C313" s="19" t="s">
        <v>335</v>
      </c>
      <c r="D313" s="22">
        <v>7937.7300000000005</v>
      </c>
      <c r="E313" s="21"/>
      <c r="G313" s="85" t="s">
        <v>1955</v>
      </c>
    </row>
    <row r="314" spans="1:7" ht="15.75" x14ac:dyDescent="0.3">
      <c r="A314" s="18" t="s">
        <v>2680</v>
      </c>
      <c r="B314" s="19" t="s">
        <v>26</v>
      </c>
      <c r="C314" s="19" t="s">
        <v>759</v>
      </c>
      <c r="D314" s="22">
        <v>4354.62</v>
      </c>
      <c r="E314" s="21"/>
      <c r="G314" s="85" t="s">
        <v>1956</v>
      </c>
    </row>
    <row r="315" spans="1:7" ht="15.75" x14ac:dyDescent="0.3">
      <c r="A315" s="18" t="s">
        <v>2680</v>
      </c>
      <c r="B315" s="19" t="s">
        <v>325</v>
      </c>
      <c r="C315" s="19" t="s">
        <v>759</v>
      </c>
      <c r="D315" s="22">
        <v>4313.3899999999994</v>
      </c>
      <c r="E315" s="21"/>
      <c r="G315" s="85" t="s">
        <v>1956</v>
      </c>
    </row>
    <row r="316" spans="1:7" ht="15.75" x14ac:dyDescent="0.3">
      <c r="A316" s="18" t="s">
        <v>2680</v>
      </c>
      <c r="B316" s="19" t="s">
        <v>526</v>
      </c>
      <c r="C316" s="19" t="s">
        <v>759</v>
      </c>
      <c r="D316" s="22">
        <v>4313.3899999999994</v>
      </c>
      <c r="E316" s="21"/>
      <c r="G316" s="85" t="s">
        <v>1956</v>
      </c>
    </row>
    <row r="317" spans="1:7" ht="15.75" x14ac:dyDescent="0.3">
      <c r="A317" s="18" t="s">
        <v>2680</v>
      </c>
      <c r="B317" s="19" t="s">
        <v>98</v>
      </c>
      <c r="C317" s="19" t="s">
        <v>759</v>
      </c>
      <c r="D317" s="22">
        <v>4313.3899999999994</v>
      </c>
      <c r="E317" s="21"/>
      <c r="G317" s="85" t="s">
        <v>1956</v>
      </c>
    </row>
    <row r="318" spans="1:7" ht="30" x14ac:dyDescent="0.3">
      <c r="A318" s="18" t="s">
        <v>710</v>
      </c>
      <c r="B318" s="19" t="s">
        <v>29</v>
      </c>
      <c r="C318" s="19" t="s">
        <v>721</v>
      </c>
      <c r="D318" s="22">
        <v>2796.95</v>
      </c>
      <c r="E318" s="21"/>
      <c r="G318" s="85" t="s">
        <v>1957</v>
      </c>
    </row>
    <row r="319" spans="1:7" ht="15.75" x14ac:dyDescent="0.3">
      <c r="A319" s="18" t="s">
        <v>2681</v>
      </c>
      <c r="B319" s="19" t="s">
        <v>436</v>
      </c>
      <c r="C319" s="19" t="s">
        <v>809</v>
      </c>
      <c r="D319" s="22">
        <v>2549</v>
      </c>
      <c r="E319" s="21"/>
      <c r="G319" s="85" t="s">
        <v>1958</v>
      </c>
    </row>
    <row r="320" spans="1:7" ht="15.75" x14ac:dyDescent="0.3">
      <c r="A320" s="18" t="s">
        <v>2681</v>
      </c>
      <c r="B320" s="19" t="s">
        <v>403</v>
      </c>
      <c r="C320" s="19" t="s">
        <v>809</v>
      </c>
      <c r="D320" s="22">
        <v>2549</v>
      </c>
      <c r="E320" s="21"/>
      <c r="G320" s="85" t="s">
        <v>1958</v>
      </c>
    </row>
    <row r="321" spans="1:7" ht="15.75" x14ac:dyDescent="0.3">
      <c r="A321" s="18" t="s">
        <v>2681</v>
      </c>
      <c r="B321" s="19" t="s">
        <v>187</v>
      </c>
      <c r="C321" s="19" t="s">
        <v>809</v>
      </c>
      <c r="D321" s="22">
        <v>2532.5</v>
      </c>
      <c r="E321" s="21"/>
      <c r="G321" s="85" t="s">
        <v>1958</v>
      </c>
    </row>
    <row r="322" spans="1:7" ht="30" x14ac:dyDescent="0.3">
      <c r="A322" s="18" t="s">
        <v>830</v>
      </c>
      <c r="B322" s="19" t="s">
        <v>224</v>
      </c>
      <c r="C322" s="19" t="s">
        <v>831</v>
      </c>
      <c r="D322" s="22">
        <v>779.68</v>
      </c>
      <c r="E322" s="21" t="s">
        <v>426</v>
      </c>
      <c r="G322" s="85" t="s">
        <v>1959</v>
      </c>
    </row>
    <row r="323" spans="1:7" ht="30" x14ac:dyDescent="0.3">
      <c r="A323" s="18" t="s">
        <v>2682</v>
      </c>
      <c r="B323" s="19" t="s">
        <v>147</v>
      </c>
      <c r="C323" s="19" t="s">
        <v>335</v>
      </c>
      <c r="D323" s="22">
        <v>7836</v>
      </c>
      <c r="E323" s="21"/>
      <c r="G323" s="85" t="s">
        <v>1960</v>
      </c>
    </row>
    <row r="324" spans="1:7" ht="30" x14ac:dyDescent="0.3">
      <c r="A324" s="18" t="s">
        <v>2682</v>
      </c>
      <c r="B324" s="19" t="s">
        <v>36</v>
      </c>
      <c r="C324" s="19" t="s">
        <v>335</v>
      </c>
      <c r="D324" s="22">
        <v>7836</v>
      </c>
      <c r="E324" s="21"/>
      <c r="G324" s="85" t="s">
        <v>1960</v>
      </c>
    </row>
    <row r="325" spans="1:7" ht="60" x14ac:dyDescent="0.3">
      <c r="A325" s="18" t="s">
        <v>2683</v>
      </c>
      <c r="B325" s="19" t="s">
        <v>44</v>
      </c>
      <c r="C325" s="19" t="s">
        <v>832</v>
      </c>
      <c r="D325" s="22">
        <v>6355.26</v>
      </c>
      <c r="E325" s="21"/>
      <c r="G325" s="85" t="s">
        <v>1961</v>
      </c>
    </row>
    <row r="326" spans="1:7" ht="45" x14ac:dyDescent="0.3">
      <c r="A326" s="18" t="s">
        <v>833</v>
      </c>
      <c r="B326" s="19" t="s">
        <v>726</v>
      </c>
      <c r="C326" s="19" t="s">
        <v>771</v>
      </c>
      <c r="D326" s="20">
        <v>220</v>
      </c>
      <c r="E326" s="21"/>
      <c r="G326" s="85" t="s">
        <v>1962</v>
      </c>
    </row>
    <row r="327" spans="1:7" ht="45" x14ac:dyDescent="0.3">
      <c r="A327" s="18" t="s">
        <v>834</v>
      </c>
      <c r="B327" s="19" t="s">
        <v>431</v>
      </c>
      <c r="C327" s="19" t="s">
        <v>835</v>
      </c>
      <c r="D327" s="22">
        <v>2667.21</v>
      </c>
      <c r="E327" s="21" t="s">
        <v>426</v>
      </c>
      <c r="G327" s="85" t="s">
        <v>1963</v>
      </c>
    </row>
    <row r="328" spans="1:7" ht="45" x14ac:dyDescent="0.3">
      <c r="A328" s="18" t="s">
        <v>836</v>
      </c>
      <c r="B328" s="19" t="s">
        <v>83</v>
      </c>
      <c r="C328" s="19" t="s">
        <v>720</v>
      </c>
      <c r="D328" s="22">
        <v>358.86</v>
      </c>
      <c r="E328" s="21" t="s">
        <v>426</v>
      </c>
      <c r="G328" s="85" t="s">
        <v>1964</v>
      </c>
    </row>
    <row r="329" spans="1:7" ht="30" x14ac:dyDescent="0.3">
      <c r="A329" s="18" t="s">
        <v>830</v>
      </c>
      <c r="B329" s="19" t="s">
        <v>325</v>
      </c>
      <c r="C329" s="19" t="s">
        <v>831</v>
      </c>
      <c r="D329" s="22">
        <v>779.68</v>
      </c>
      <c r="E329" s="21" t="s">
        <v>426</v>
      </c>
      <c r="G329" s="85" t="s">
        <v>1959</v>
      </c>
    </row>
    <row r="330" spans="1:7" ht="30" x14ac:dyDescent="0.3">
      <c r="A330" s="18" t="s">
        <v>830</v>
      </c>
      <c r="B330" s="19" t="s">
        <v>59</v>
      </c>
      <c r="C330" s="19" t="s">
        <v>831</v>
      </c>
      <c r="D330" s="22">
        <v>779.68</v>
      </c>
      <c r="E330" s="21" t="s">
        <v>426</v>
      </c>
      <c r="G330" s="85" t="s">
        <v>1959</v>
      </c>
    </row>
    <row r="331" spans="1:7" ht="30" x14ac:dyDescent="0.3">
      <c r="A331" s="18" t="s">
        <v>239</v>
      </c>
      <c r="B331" s="19" t="s">
        <v>11</v>
      </c>
      <c r="C331" s="19" t="s">
        <v>837</v>
      </c>
      <c r="D331" s="22">
        <v>653.68000000000006</v>
      </c>
      <c r="E331" s="21" t="s">
        <v>426</v>
      </c>
      <c r="G331" s="85" t="s">
        <v>1965</v>
      </c>
    </row>
    <row r="332" spans="1:7" ht="90" x14ac:dyDescent="0.3">
      <c r="A332" s="18" t="s">
        <v>838</v>
      </c>
      <c r="B332" s="19" t="s">
        <v>12</v>
      </c>
      <c r="C332" s="19" t="s">
        <v>839</v>
      </c>
      <c r="D332" s="22">
        <v>680.99</v>
      </c>
      <c r="E332" s="21" t="s">
        <v>426</v>
      </c>
      <c r="G332" s="85" t="s">
        <v>1966</v>
      </c>
    </row>
    <row r="333" spans="1:7" ht="30" x14ac:dyDescent="0.3">
      <c r="A333" s="18" t="s">
        <v>413</v>
      </c>
      <c r="B333" s="19" t="s">
        <v>144</v>
      </c>
      <c r="C333" s="19" t="s">
        <v>837</v>
      </c>
      <c r="D333" s="22">
        <v>3162.67</v>
      </c>
      <c r="E333" s="21"/>
      <c r="G333" s="85" t="s">
        <v>1965</v>
      </c>
    </row>
    <row r="334" spans="1:7" ht="30" x14ac:dyDescent="0.3">
      <c r="A334" s="18" t="s">
        <v>413</v>
      </c>
      <c r="B334" s="19" t="s">
        <v>150</v>
      </c>
      <c r="C334" s="19" t="s">
        <v>837</v>
      </c>
      <c r="D334" s="22">
        <v>3162.67</v>
      </c>
      <c r="E334" s="21"/>
      <c r="G334" s="85" t="s">
        <v>1965</v>
      </c>
    </row>
    <row r="335" spans="1:7" ht="45" x14ac:dyDescent="0.3">
      <c r="A335" s="18" t="s">
        <v>836</v>
      </c>
      <c r="B335" s="19" t="s">
        <v>253</v>
      </c>
      <c r="C335" s="19" t="s">
        <v>720</v>
      </c>
      <c r="D335" s="22">
        <v>287.10000000000002</v>
      </c>
      <c r="E335" s="21" t="s">
        <v>426</v>
      </c>
      <c r="G335" s="85" t="s">
        <v>1964</v>
      </c>
    </row>
    <row r="336" spans="1:7" ht="45" x14ac:dyDescent="0.3">
      <c r="A336" s="18" t="s">
        <v>836</v>
      </c>
      <c r="B336" s="19" t="s">
        <v>742</v>
      </c>
      <c r="C336" s="19" t="s">
        <v>720</v>
      </c>
      <c r="D336" s="22">
        <v>358.86</v>
      </c>
      <c r="E336" s="21" t="s">
        <v>426</v>
      </c>
      <c r="G336" s="85" t="s">
        <v>1964</v>
      </c>
    </row>
    <row r="337" spans="1:7" ht="15.75" x14ac:dyDescent="0.3">
      <c r="A337" s="18" t="s">
        <v>840</v>
      </c>
      <c r="B337" s="19" t="s">
        <v>53</v>
      </c>
      <c r="C337" s="19" t="s">
        <v>796</v>
      </c>
      <c r="D337" s="22">
        <v>5584.5900000000011</v>
      </c>
      <c r="E337" s="21" t="s">
        <v>426</v>
      </c>
      <c r="G337" s="85" t="s">
        <v>1328</v>
      </c>
    </row>
    <row r="338" spans="1:7" ht="15.75" x14ac:dyDescent="0.3">
      <c r="A338" s="18" t="s">
        <v>841</v>
      </c>
      <c r="B338" s="19" t="s">
        <v>11</v>
      </c>
      <c r="C338" s="19" t="s">
        <v>796</v>
      </c>
      <c r="D338" s="22">
        <v>3163.94</v>
      </c>
      <c r="E338" s="21" t="s">
        <v>426</v>
      </c>
      <c r="G338" s="85" t="s">
        <v>1328</v>
      </c>
    </row>
    <row r="339" spans="1:7" ht="15.75" x14ac:dyDescent="0.3">
      <c r="A339" s="18" t="s">
        <v>840</v>
      </c>
      <c r="B339" s="19" t="s">
        <v>156</v>
      </c>
      <c r="C339" s="19" t="s">
        <v>796</v>
      </c>
      <c r="D339" s="22">
        <v>3393.05</v>
      </c>
      <c r="E339" s="21" t="s">
        <v>426</v>
      </c>
      <c r="G339" s="85" t="s">
        <v>1328</v>
      </c>
    </row>
    <row r="340" spans="1:7" ht="15.75" x14ac:dyDescent="0.3">
      <c r="A340" s="18" t="s">
        <v>840</v>
      </c>
      <c r="B340" s="19" t="s">
        <v>82</v>
      </c>
      <c r="C340" s="19" t="s">
        <v>796</v>
      </c>
      <c r="D340" s="22">
        <v>3393.05</v>
      </c>
      <c r="E340" s="21" t="s">
        <v>426</v>
      </c>
      <c r="G340" s="85" t="s">
        <v>1328</v>
      </c>
    </row>
    <row r="341" spans="1:7" ht="15.75" x14ac:dyDescent="0.3">
      <c r="A341" s="18" t="s">
        <v>840</v>
      </c>
      <c r="B341" s="19" t="s">
        <v>187</v>
      </c>
      <c r="C341" s="19" t="s">
        <v>796</v>
      </c>
      <c r="D341" s="22">
        <v>3585.95</v>
      </c>
      <c r="E341" s="21" t="s">
        <v>426</v>
      </c>
      <c r="G341" s="85" t="s">
        <v>1328</v>
      </c>
    </row>
    <row r="342" spans="1:7" ht="45" x14ac:dyDescent="0.3">
      <c r="A342" s="18" t="s">
        <v>836</v>
      </c>
      <c r="B342" s="19" t="s">
        <v>35</v>
      </c>
      <c r="C342" s="19" t="s">
        <v>720</v>
      </c>
      <c r="D342" s="22">
        <v>287.58</v>
      </c>
      <c r="E342" s="21" t="s">
        <v>426</v>
      </c>
      <c r="G342" s="85" t="s">
        <v>1964</v>
      </c>
    </row>
    <row r="343" spans="1:7" ht="45" x14ac:dyDescent="0.3">
      <c r="A343" s="18" t="s">
        <v>836</v>
      </c>
      <c r="B343" s="19" t="s">
        <v>103</v>
      </c>
      <c r="C343" s="19" t="s">
        <v>720</v>
      </c>
      <c r="D343" s="22">
        <v>287.58</v>
      </c>
      <c r="E343" s="21" t="s">
        <v>426</v>
      </c>
      <c r="G343" s="85" t="s">
        <v>1964</v>
      </c>
    </row>
    <row r="344" spans="1:7" ht="15.75" x14ac:dyDescent="0.3">
      <c r="A344" s="18" t="s">
        <v>842</v>
      </c>
      <c r="B344" s="19" t="s">
        <v>53</v>
      </c>
      <c r="C344" s="19" t="s">
        <v>768</v>
      </c>
      <c r="D344" s="22">
        <v>1865.7199999999998</v>
      </c>
      <c r="E344" s="21" t="s">
        <v>2944</v>
      </c>
      <c r="G344" s="85" t="s">
        <v>1328</v>
      </c>
    </row>
    <row r="345" spans="1:7" ht="15.75" x14ac:dyDescent="0.3">
      <c r="A345" s="18" t="s">
        <v>842</v>
      </c>
      <c r="B345" s="19" t="s">
        <v>227</v>
      </c>
      <c r="C345" s="19" t="s">
        <v>768</v>
      </c>
      <c r="D345" s="22">
        <v>1232.03</v>
      </c>
      <c r="E345" s="21" t="s">
        <v>2944</v>
      </c>
      <c r="G345" s="85" t="s">
        <v>1328</v>
      </c>
    </row>
    <row r="346" spans="1:7" ht="15.75" x14ac:dyDescent="0.3">
      <c r="A346" s="18" t="s">
        <v>842</v>
      </c>
      <c r="B346" s="19" t="s">
        <v>802</v>
      </c>
      <c r="C346" s="19" t="s">
        <v>768</v>
      </c>
      <c r="D346" s="22">
        <v>1198.27</v>
      </c>
      <c r="E346" s="21" t="s">
        <v>2944</v>
      </c>
      <c r="G346" s="85" t="s">
        <v>1328</v>
      </c>
    </row>
    <row r="347" spans="1:7" ht="15.75" x14ac:dyDescent="0.3">
      <c r="A347" s="18" t="s">
        <v>842</v>
      </c>
      <c r="B347" s="19" t="s">
        <v>594</v>
      </c>
      <c r="C347" s="19" t="s">
        <v>768</v>
      </c>
      <c r="D347" s="22">
        <v>879.86999999999989</v>
      </c>
      <c r="E347" s="21" t="s">
        <v>2944</v>
      </c>
      <c r="G347" s="85" t="s">
        <v>1328</v>
      </c>
    </row>
    <row r="348" spans="1:7" ht="15.75" x14ac:dyDescent="0.3">
      <c r="A348" s="18" t="s">
        <v>842</v>
      </c>
      <c r="B348" s="19" t="s">
        <v>179</v>
      </c>
      <c r="C348" s="19" t="s">
        <v>768</v>
      </c>
      <c r="D348" s="22">
        <v>879.86999999999989</v>
      </c>
      <c r="E348" s="21" t="s">
        <v>2944</v>
      </c>
      <c r="G348" s="85" t="s">
        <v>1328</v>
      </c>
    </row>
    <row r="349" spans="1:7" ht="15.75" x14ac:dyDescent="0.3">
      <c r="A349" s="18" t="s">
        <v>842</v>
      </c>
      <c r="B349" s="19" t="s">
        <v>843</v>
      </c>
      <c r="C349" s="19" t="s">
        <v>768</v>
      </c>
      <c r="D349" s="22">
        <v>879.86999999999989</v>
      </c>
      <c r="E349" s="21" t="s">
        <v>2944</v>
      </c>
      <c r="G349" s="85" t="s">
        <v>1328</v>
      </c>
    </row>
    <row r="350" spans="1:7" ht="90" x14ac:dyDescent="0.3">
      <c r="A350" s="18" t="s">
        <v>838</v>
      </c>
      <c r="B350" s="19" t="s">
        <v>12</v>
      </c>
      <c r="C350" s="19" t="s">
        <v>839</v>
      </c>
      <c r="D350" s="22">
        <v>8615.02</v>
      </c>
      <c r="E350" s="21"/>
      <c r="G350" s="85" t="s">
        <v>1966</v>
      </c>
    </row>
    <row r="351" spans="1:7" ht="30" x14ac:dyDescent="0.3">
      <c r="A351" s="18" t="s">
        <v>243</v>
      </c>
      <c r="B351" s="19" t="s">
        <v>22</v>
      </c>
      <c r="C351" s="19" t="s">
        <v>768</v>
      </c>
      <c r="D351" s="22">
        <v>1205.1299999999999</v>
      </c>
      <c r="E351" s="21" t="s">
        <v>2944</v>
      </c>
      <c r="G351" s="85" t="s">
        <v>2091</v>
      </c>
    </row>
    <row r="352" spans="1:7" ht="30" x14ac:dyDescent="0.3">
      <c r="A352" s="18" t="s">
        <v>243</v>
      </c>
      <c r="B352" s="19" t="s">
        <v>436</v>
      </c>
      <c r="C352" s="19" t="s">
        <v>768</v>
      </c>
      <c r="D352" s="22">
        <v>876.73</v>
      </c>
      <c r="E352" s="21" t="s">
        <v>2944</v>
      </c>
      <c r="G352" s="85" t="s">
        <v>2091</v>
      </c>
    </row>
    <row r="353" spans="1:7" ht="30" x14ac:dyDescent="0.3">
      <c r="A353" s="18" t="s">
        <v>243</v>
      </c>
      <c r="B353" s="19" t="s">
        <v>36</v>
      </c>
      <c r="C353" s="19" t="s">
        <v>768</v>
      </c>
      <c r="D353" s="22">
        <v>1076.31</v>
      </c>
      <c r="E353" s="21" t="s">
        <v>2944</v>
      </c>
      <c r="G353" s="85" t="s">
        <v>2091</v>
      </c>
    </row>
    <row r="354" spans="1:7" ht="30" x14ac:dyDescent="0.3">
      <c r="A354" s="18" t="s">
        <v>243</v>
      </c>
      <c r="B354" s="19" t="s">
        <v>187</v>
      </c>
      <c r="C354" s="19" t="s">
        <v>768</v>
      </c>
      <c r="D354" s="22">
        <v>274.19999999999993</v>
      </c>
      <c r="E354" s="21" t="s">
        <v>2944</v>
      </c>
      <c r="G354" s="85" t="s">
        <v>2091</v>
      </c>
    </row>
    <row r="355" spans="1:7" ht="30" x14ac:dyDescent="0.3">
      <c r="A355" s="18" t="s">
        <v>413</v>
      </c>
      <c r="B355" s="19" t="s">
        <v>844</v>
      </c>
      <c r="C355" s="19" t="s">
        <v>768</v>
      </c>
      <c r="D355" s="22">
        <v>1171.0200000000002</v>
      </c>
      <c r="E355" s="21" t="s">
        <v>2944</v>
      </c>
      <c r="G355" s="85" t="s">
        <v>2091</v>
      </c>
    </row>
    <row r="356" spans="1:7" ht="15.75" x14ac:dyDescent="0.3">
      <c r="A356" s="18" t="s">
        <v>845</v>
      </c>
      <c r="B356" s="19" t="s">
        <v>29</v>
      </c>
      <c r="C356" s="19" t="s">
        <v>723</v>
      </c>
      <c r="D356" s="22">
        <v>4829.8099999999995</v>
      </c>
      <c r="E356" s="21"/>
      <c r="G356" s="85" t="s">
        <v>1967</v>
      </c>
    </row>
    <row r="357" spans="1:7" ht="15.75" x14ac:dyDescent="0.3">
      <c r="A357" s="18" t="s">
        <v>845</v>
      </c>
      <c r="B357" s="19" t="s">
        <v>29</v>
      </c>
      <c r="C357" s="19" t="s">
        <v>723</v>
      </c>
      <c r="D357" s="22">
        <v>1678.07</v>
      </c>
      <c r="E357" s="21"/>
      <c r="G357" s="85" t="s">
        <v>1967</v>
      </c>
    </row>
    <row r="358" spans="1:7" ht="15.75" x14ac:dyDescent="0.3">
      <c r="A358" s="18" t="s">
        <v>846</v>
      </c>
      <c r="B358" s="19" t="s">
        <v>11</v>
      </c>
      <c r="C358" s="19" t="s">
        <v>723</v>
      </c>
      <c r="D358" s="22">
        <v>5521.55</v>
      </c>
      <c r="E358" s="21"/>
      <c r="G358" s="85" t="s">
        <v>1967</v>
      </c>
    </row>
    <row r="359" spans="1:7" ht="15.75" x14ac:dyDescent="0.3">
      <c r="A359" s="18" t="s">
        <v>846</v>
      </c>
      <c r="B359" s="19" t="s">
        <v>441</v>
      </c>
      <c r="C359" s="19" t="s">
        <v>723</v>
      </c>
      <c r="D359" s="22">
        <v>5242.09</v>
      </c>
      <c r="E359" s="21"/>
      <c r="G359" s="85" t="s">
        <v>1967</v>
      </c>
    </row>
    <row r="360" spans="1:7" ht="15.75" x14ac:dyDescent="0.3">
      <c r="A360" s="18" t="s">
        <v>847</v>
      </c>
      <c r="B360" s="19" t="s">
        <v>24</v>
      </c>
      <c r="C360" s="19" t="s">
        <v>723</v>
      </c>
      <c r="D360" s="22">
        <v>6229.59</v>
      </c>
      <c r="E360" s="21"/>
      <c r="G360" s="85" t="s">
        <v>1967</v>
      </c>
    </row>
    <row r="361" spans="1:7" ht="15.75" x14ac:dyDescent="0.3">
      <c r="A361" s="18" t="s">
        <v>588</v>
      </c>
      <c r="B361" s="19" t="s">
        <v>9</v>
      </c>
      <c r="C361" s="19" t="s">
        <v>766</v>
      </c>
      <c r="D361" s="22">
        <v>3481.0000000000009</v>
      </c>
      <c r="E361" s="21"/>
      <c r="G361" s="85" t="s">
        <v>1968</v>
      </c>
    </row>
    <row r="362" spans="1:7" ht="15.75" x14ac:dyDescent="0.3">
      <c r="A362" s="18" t="s">
        <v>842</v>
      </c>
      <c r="B362" s="19" t="s">
        <v>32</v>
      </c>
      <c r="C362" s="19" t="s">
        <v>848</v>
      </c>
      <c r="D362" s="22">
        <v>1195.47</v>
      </c>
      <c r="E362" s="21" t="s">
        <v>2944</v>
      </c>
      <c r="G362" s="85" t="s">
        <v>1424</v>
      </c>
    </row>
    <row r="363" spans="1:7" ht="15.75" x14ac:dyDescent="0.3">
      <c r="A363" s="18" t="s">
        <v>2684</v>
      </c>
      <c r="B363" s="19" t="s">
        <v>11</v>
      </c>
      <c r="C363" s="19" t="s">
        <v>1970</v>
      </c>
      <c r="D363" s="22">
        <v>7155.92</v>
      </c>
      <c r="E363" s="21"/>
      <c r="G363" s="85" t="s">
        <v>1969</v>
      </c>
    </row>
    <row r="364" spans="1:7" ht="15.75" x14ac:dyDescent="0.3">
      <c r="A364" s="18" t="s">
        <v>2684</v>
      </c>
      <c r="B364" s="19" t="s">
        <v>124</v>
      </c>
      <c r="C364" s="19" t="s">
        <v>1970</v>
      </c>
      <c r="D364" s="20">
        <v>189</v>
      </c>
      <c r="E364" s="21"/>
      <c r="G364" s="85" t="s">
        <v>1969</v>
      </c>
    </row>
    <row r="365" spans="1:7" ht="15.75" x14ac:dyDescent="0.3">
      <c r="A365" s="18" t="s">
        <v>2684</v>
      </c>
      <c r="B365" s="19" t="s">
        <v>37</v>
      </c>
      <c r="C365" s="19" t="s">
        <v>1970</v>
      </c>
      <c r="D365" s="20">
        <v>189</v>
      </c>
      <c r="E365" s="21"/>
      <c r="G365" s="85" t="s">
        <v>1969</v>
      </c>
    </row>
    <row r="366" spans="1:7" ht="15.75" x14ac:dyDescent="0.3">
      <c r="A366" s="18" t="s">
        <v>2684</v>
      </c>
      <c r="B366" s="19" t="s">
        <v>35</v>
      </c>
      <c r="C366" s="19" t="s">
        <v>1970</v>
      </c>
      <c r="D366" s="22">
        <v>7118.6900000000005</v>
      </c>
      <c r="E366" s="21"/>
      <c r="G366" s="85" t="s">
        <v>1969</v>
      </c>
    </row>
    <row r="367" spans="1:7" ht="15.75" x14ac:dyDescent="0.3">
      <c r="A367" s="18" t="s">
        <v>2474</v>
      </c>
      <c r="B367" s="19" t="s">
        <v>742</v>
      </c>
      <c r="C367" s="19" t="s">
        <v>1970</v>
      </c>
      <c r="D367" s="22">
        <v>5694.1900000000005</v>
      </c>
      <c r="E367" s="21"/>
      <c r="G367" s="85" t="s">
        <v>1969</v>
      </c>
    </row>
    <row r="368" spans="1:7" ht="45" x14ac:dyDescent="0.3">
      <c r="A368" s="18" t="s">
        <v>245</v>
      </c>
      <c r="B368" s="19" t="s">
        <v>44</v>
      </c>
      <c r="C368" s="19" t="s">
        <v>777</v>
      </c>
      <c r="D368" s="22">
        <v>4570.87</v>
      </c>
      <c r="E368" s="21"/>
      <c r="G368" s="85" t="s">
        <v>1971</v>
      </c>
    </row>
    <row r="369" spans="1:7" ht="45" x14ac:dyDescent="0.3">
      <c r="A369" s="18" t="s">
        <v>849</v>
      </c>
      <c r="B369" s="19" t="s">
        <v>86</v>
      </c>
      <c r="C369" s="19" t="s">
        <v>499</v>
      </c>
      <c r="D369" s="22">
        <v>3203.8199999999997</v>
      </c>
      <c r="E369" s="21"/>
      <c r="G369" s="85" t="s">
        <v>1972</v>
      </c>
    </row>
    <row r="370" spans="1:7" ht="45" x14ac:dyDescent="0.3">
      <c r="A370" s="18" t="s">
        <v>850</v>
      </c>
      <c r="B370" s="19" t="s">
        <v>26</v>
      </c>
      <c r="C370" s="19" t="s">
        <v>499</v>
      </c>
      <c r="D370" s="22">
        <v>7893.11</v>
      </c>
      <c r="E370" s="21"/>
      <c r="G370" s="85" t="s">
        <v>1972</v>
      </c>
    </row>
    <row r="371" spans="1:7" ht="15.75" x14ac:dyDescent="0.3">
      <c r="A371" s="18" t="s">
        <v>2685</v>
      </c>
      <c r="B371" s="19" t="s">
        <v>780</v>
      </c>
      <c r="C371" s="19" t="s">
        <v>307</v>
      </c>
      <c r="D371" s="22">
        <v>885.1</v>
      </c>
      <c r="E371" s="21" t="s">
        <v>426</v>
      </c>
      <c r="G371" s="85" t="s">
        <v>1973</v>
      </c>
    </row>
    <row r="372" spans="1:7" ht="15.75" x14ac:dyDescent="0.3">
      <c r="A372" s="18" t="s">
        <v>2686</v>
      </c>
      <c r="B372" s="19" t="s">
        <v>44</v>
      </c>
      <c r="C372" s="19" t="s">
        <v>1970</v>
      </c>
      <c r="D372" s="22">
        <v>9717.6</v>
      </c>
      <c r="E372" s="21"/>
      <c r="G372" s="85" t="s">
        <v>2090</v>
      </c>
    </row>
    <row r="373" spans="1:7" ht="15.75" x14ac:dyDescent="0.3">
      <c r="A373" s="18" t="s">
        <v>2684</v>
      </c>
      <c r="B373" s="19" t="s">
        <v>11</v>
      </c>
      <c r="C373" s="19" t="s">
        <v>1970</v>
      </c>
      <c r="D373" s="22">
        <v>64.529999999999973</v>
      </c>
      <c r="E373" s="21" t="s">
        <v>426</v>
      </c>
      <c r="G373" s="85" t="s">
        <v>1969</v>
      </c>
    </row>
    <row r="374" spans="1:7" ht="30" x14ac:dyDescent="0.3">
      <c r="A374" s="18" t="s">
        <v>2482</v>
      </c>
      <c r="B374" s="19" t="s">
        <v>9</v>
      </c>
      <c r="C374" s="19" t="s">
        <v>723</v>
      </c>
      <c r="D374" s="22">
        <v>1279.1600000000001</v>
      </c>
      <c r="E374" s="21" t="s">
        <v>426</v>
      </c>
      <c r="G374" s="85" t="s">
        <v>1974</v>
      </c>
    </row>
    <row r="375" spans="1:7" ht="15.75" x14ac:dyDescent="0.3">
      <c r="A375" s="18" t="s">
        <v>2687</v>
      </c>
      <c r="B375" s="19" t="s">
        <v>187</v>
      </c>
      <c r="C375" s="19" t="s">
        <v>1970</v>
      </c>
      <c r="D375" s="22">
        <v>218.21</v>
      </c>
      <c r="E375" s="21" t="s">
        <v>426</v>
      </c>
      <c r="G375" s="85" t="s">
        <v>1969</v>
      </c>
    </row>
    <row r="376" spans="1:7" ht="30" x14ac:dyDescent="0.3">
      <c r="A376" s="18" t="s">
        <v>2688</v>
      </c>
      <c r="B376" s="19" t="s">
        <v>35</v>
      </c>
      <c r="C376" s="19" t="s">
        <v>335</v>
      </c>
      <c r="D376" s="22">
        <v>2065.46</v>
      </c>
      <c r="E376" s="21" t="s">
        <v>426</v>
      </c>
      <c r="G376" s="85" t="s">
        <v>1975</v>
      </c>
    </row>
    <row r="377" spans="1:7" ht="30" x14ac:dyDescent="0.3">
      <c r="A377" s="18" t="s">
        <v>2688</v>
      </c>
      <c r="B377" s="19" t="s">
        <v>150</v>
      </c>
      <c r="C377" s="19" t="s">
        <v>335</v>
      </c>
      <c r="D377" s="22">
        <v>2065.46</v>
      </c>
      <c r="E377" s="21" t="s">
        <v>426</v>
      </c>
      <c r="G377" s="85" t="s">
        <v>1975</v>
      </c>
    </row>
    <row r="378" spans="1:7" ht="30" x14ac:dyDescent="0.3">
      <c r="A378" s="18" t="s">
        <v>851</v>
      </c>
      <c r="B378" s="19" t="s">
        <v>11</v>
      </c>
      <c r="C378" s="19" t="s">
        <v>768</v>
      </c>
      <c r="D378" s="22">
        <v>1097.69</v>
      </c>
      <c r="E378" s="21" t="s">
        <v>426</v>
      </c>
      <c r="G378" s="85" t="s">
        <v>1976</v>
      </c>
    </row>
    <row r="379" spans="1:7" ht="30" x14ac:dyDescent="0.3">
      <c r="A379" s="18" t="s">
        <v>851</v>
      </c>
      <c r="B379" s="19" t="s">
        <v>187</v>
      </c>
      <c r="C379" s="19" t="s">
        <v>768</v>
      </c>
      <c r="D379" s="22">
        <v>952.7</v>
      </c>
      <c r="E379" s="21" t="s">
        <v>426</v>
      </c>
      <c r="G379" s="85" t="s">
        <v>1976</v>
      </c>
    </row>
    <row r="380" spans="1:7" ht="30" x14ac:dyDescent="0.3">
      <c r="A380" s="18" t="s">
        <v>852</v>
      </c>
      <c r="B380" s="19" t="s">
        <v>18</v>
      </c>
      <c r="C380" s="19" t="s">
        <v>720</v>
      </c>
      <c r="D380" s="22">
        <v>2806.1800000000003</v>
      </c>
      <c r="E380" s="21"/>
      <c r="G380" s="85" t="s">
        <v>1977</v>
      </c>
    </row>
    <row r="381" spans="1:7" ht="30" x14ac:dyDescent="0.3">
      <c r="A381" s="18" t="s">
        <v>852</v>
      </c>
      <c r="B381" s="19" t="s">
        <v>38</v>
      </c>
      <c r="C381" s="19" t="s">
        <v>720</v>
      </c>
      <c r="D381" s="22">
        <v>2806.1800000000003</v>
      </c>
      <c r="E381" s="21"/>
      <c r="G381" s="85" t="s">
        <v>1977</v>
      </c>
    </row>
    <row r="382" spans="1:7" ht="30" x14ac:dyDescent="0.3">
      <c r="A382" s="18" t="s">
        <v>852</v>
      </c>
      <c r="B382" s="19" t="s">
        <v>853</v>
      </c>
      <c r="C382" s="19" t="s">
        <v>720</v>
      </c>
      <c r="D382" s="22">
        <v>2806.1800000000003</v>
      </c>
      <c r="E382" s="21"/>
      <c r="G382" s="85" t="s">
        <v>1977</v>
      </c>
    </row>
    <row r="383" spans="1:7" ht="30" x14ac:dyDescent="0.3">
      <c r="A383" s="18" t="s">
        <v>852</v>
      </c>
      <c r="B383" s="19" t="s">
        <v>12</v>
      </c>
      <c r="C383" s="19" t="s">
        <v>720</v>
      </c>
      <c r="D383" s="22">
        <v>2760.1800000000003</v>
      </c>
      <c r="E383" s="21"/>
      <c r="G383" s="85" t="s">
        <v>1977</v>
      </c>
    </row>
    <row r="384" spans="1:7" ht="30" x14ac:dyDescent="0.3">
      <c r="A384" s="18" t="s">
        <v>852</v>
      </c>
      <c r="B384" s="19" t="s">
        <v>441</v>
      </c>
      <c r="C384" s="19" t="s">
        <v>720</v>
      </c>
      <c r="D384" s="22">
        <v>2760.1800000000003</v>
      </c>
      <c r="E384" s="21"/>
      <c r="G384" s="85" t="s">
        <v>1977</v>
      </c>
    </row>
    <row r="385" spans="1:7" ht="30" x14ac:dyDescent="0.3">
      <c r="A385" s="18" t="s">
        <v>854</v>
      </c>
      <c r="B385" s="19" t="s">
        <v>227</v>
      </c>
      <c r="C385" s="19" t="s">
        <v>768</v>
      </c>
      <c r="D385" s="22">
        <v>1022.63</v>
      </c>
      <c r="E385" s="21" t="s">
        <v>426</v>
      </c>
      <c r="G385" s="85" t="s">
        <v>1976</v>
      </c>
    </row>
    <row r="386" spans="1:7" ht="15.75" x14ac:dyDescent="0.3">
      <c r="A386" s="18" t="s">
        <v>855</v>
      </c>
      <c r="B386" s="19" t="s">
        <v>37</v>
      </c>
      <c r="C386" s="19" t="s">
        <v>335</v>
      </c>
      <c r="D386" s="22">
        <v>5728.2</v>
      </c>
      <c r="E386" s="21" t="s">
        <v>426</v>
      </c>
      <c r="G386" s="85" t="s">
        <v>1352</v>
      </c>
    </row>
    <row r="387" spans="1:7" ht="15.75" x14ac:dyDescent="0.3">
      <c r="A387" s="18" t="s">
        <v>855</v>
      </c>
      <c r="B387" s="19" t="s">
        <v>9</v>
      </c>
      <c r="C387" s="19" t="s">
        <v>335</v>
      </c>
      <c r="D387" s="22">
        <v>4417.53</v>
      </c>
      <c r="E387" s="21" t="s">
        <v>426</v>
      </c>
      <c r="G387" s="85" t="s">
        <v>1352</v>
      </c>
    </row>
    <row r="388" spans="1:7" ht="15.75" x14ac:dyDescent="0.3">
      <c r="A388" s="18" t="s">
        <v>855</v>
      </c>
      <c r="B388" s="19" t="s">
        <v>42</v>
      </c>
      <c r="C388" s="19" t="s">
        <v>335</v>
      </c>
      <c r="D388" s="22">
        <v>2834.9600000000005</v>
      </c>
      <c r="E388" s="21" t="s">
        <v>426</v>
      </c>
      <c r="G388" s="85" t="s">
        <v>1352</v>
      </c>
    </row>
    <row r="389" spans="1:7" ht="15.75" x14ac:dyDescent="0.3">
      <c r="A389" s="18" t="s">
        <v>856</v>
      </c>
      <c r="B389" s="19" t="s">
        <v>102</v>
      </c>
      <c r="C389" s="19" t="s">
        <v>736</v>
      </c>
      <c r="D389" s="22">
        <v>5073.83</v>
      </c>
      <c r="E389" s="21"/>
      <c r="G389" s="85" t="s">
        <v>1978</v>
      </c>
    </row>
    <row r="390" spans="1:7" ht="15.75" x14ac:dyDescent="0.3">
      <c r="A390" s="18" t="s">
        <v>856</v>
      </c>
      <c r="B390" s="19" t="s">
        <v>144</v>
      </c>
      <c r="C390" s="19" t="s">
        <v>736</v>
      </c>
      <c r="D390" s="22">
        <v>4823.83</v>
      </c>
      <c r="E390" s="21"/>
      <c r="G390" s="85" t="s">
        <v>1978</v>
      </c>
    </row>
    <row r="391" spans="1:7" ht="30" x14ac:dyDescent="0.3">
      <c r="A391" s="18" t="s">
        <v>857</v>
      </c>
      <c r="B391" s="19" t="s">
        <v>6</v>
      </c>
      <c r="C391" s="19" t="s">
        <v>736</v>
      </c>
      <c r="D391" s="22">
        <v>2740.6499999999996</v>
      </c>
      <c r="E391" s="21"/>
      <c r="G391" s="85" t="s">
        <v>1979</v>
      </c>
    </row>
    <row r="392" spans="1:7" ht="45" x14ac:dyDescent="0.3">
      <c r="A392" s="18" t="s">
        <v>2689</v>
      </c>
      <c r="B392" s="19" t="s">
        <v>227</v>
      </c>
      <c r="C392" s="19" t="s">
        <v>858</v>
      </c>
      <c r="D392" s="22">
        <v>2853.46</v>
      </c>
      <c r="E392" s="21" t="s">
        <v>426</v>
      </c>
      <c r="G392" s="85" t="s">
        <v>1980</v>
      </c>
    </row>
    <row r="393" spans="1:7" ht="45" x14ac:dyDescent="0.3">
      <c r="A393" s="18" t="s">
        <v>2689</v>
      </c>
      <c r="B393" s="19" t="s">
        <v>859</v>
      </c>
      <c r="C393" s="19" t="s">
        <v>858</v>
      </c>
      <c r="D393" s="22">
        <v>2645.8900000000003</v>
      </c>
      <c r="E393" s="21" t="s">
        <v>426</v>
      </c>
      <c r="G393" s="85" t="s">
        <v>1980</v>
      </c>
    </row>
    <row r="394" spans="1:7" ht="45" x14ac:dyDescent="0.3">
      <c r="A394" s="18" t="s">
        <v>2689</v>
      </c>
      <c r="B394" s="19" t="s">
        <v>12</v>
      </c>
      <c r="C394" s="19" t="s">
        <v>858</v>
      </c>
      <c r="D394" s="22">
        <v>2601.8599999999997</v>
      </c>
      <c r="E394" s="21" t="s">
        <v>426</v>
      </c>
      <c r="G394" s="85" t="s">
        <v>1980</v>
      </c>
    </row>
    <row r="395" spans="1:7" ht="15.75" x14ac:dyDescent="0.3">
      <c r="A395" s="18" t="s">
        <v>860</v>
      </c>
      <c r="B395" s="19" t="s">
        <v>70</v>
      </c>
      <c r="C395" s="19" t="s">
        <v>721</v>
      </c>
      <c r="D395" s="22">
        <v>6624.04</v>
      </c>
      <c r="E395" s="21"/>
      <c r="G395" s="85" t="s">
        <v>1981</v>
      </c>
    </row>
    <row r="396" spans="1:7" ht="15.75" x14ac:dyDescent="0.3">
      <c r="A396" s="18" t="s">
        <v>860</v>
      </c>
      <c r="B396" s="19" t="s">
        <v>35</v>
      </c>
      <c r="C396" s="19" t="s">
        <v>721</v>
      </c>
      <c r="D396" s="22">
        <v>6499.98</v>
      </c>
      <c r="E396" s="21"/>
      <c r="G396" s="85" t="s">
        <v>1981</v>
      </c>
    </row>
    <row r="397" spans="1:7" ht="15.75" x14ac:dyDescent="0.3">
      <c r="A397" s="18" t="s">
        <v>860</v>
      </c>
      <c r="B397" s="19" t="s">
        <v>11</v>
      </c>
      <c r="C397" s="19" t="s">
        <v>721</v>
      </c>
      <c r="D397" s="22">
        <v>7161.5300000000007</v>
      </c>
      <c r="E397" s="21"/>
      <c r="G397" s="85" t="s">
        <v>1981</v>
      </c>
    </row>
    <row r="398" spans="1:7" ht="15.75" x14ac:dyDescent="0.3">
      <c r="A398" s="18" t="s">
        <v>650</v>
      </c>
      <c r="B398" s="19" t="s">
        <v>24</v>
      </c>
      <c r="C398" s="19" t="s">
        <v>721</v>
      </c>
      <c r="D398" s="22">
        <v>6419.62</v>
      </c>
      <c r="E398" s="21"/>
      <c r="G398" s="85" t="s">
        <v>1981</v>
      </c>
    </row>
    <row r="399" spans="1:7" ht="15.75" x14ac:dyDescent="0.3">
      <c r="A399" s="18" t="s">
        <v>861</v>
      </c>
      <c r="B399" s="19" t="s">
        <v>109</v>
      </c>
      <c r="C399" s="19" t="s">
        <v>862</v>
      </c>
      <c r="D399" s="22">
        <v>6579.54</v>
      </c>
      <c r="E399" s="21"/>
      <c r="G399" s="85" t="s">
        <v>1982</v>
      </c>
    </row>
    <row r="400" spans="1:7" ht="15.75" x14ac:dyDescent="0.3">
      <c r="A400" s="18" t="s">
        <v>861</v>
      </c>
      <c r="B400" s="19" t="s">
        <v>16</v>
      </c>
      <c r="C400" s="19" t="s">
        <v>862</v>
      </c>
      <c r="D400" s="22">
        <v>6549.46</v>
      </c>
      <c r="E400" s="21"/>
      <c r="G400" s="85" t="s">
        <v>1982</v>
      </c>
    </row>
    <row r="401" spans="1:7" ht="15.75" x14ac:dyDescent="0.3">
      <c r="A401" s="18" t="s">
        <v>863</v>
      </c>
      <c r="B401" s="19" t="s">
        <v>191</v>
      </c>
      <c r="C401" s="19" t="s">
        <v>720</v>
      </c>
      <c r="D401" s="22">
        <v>3479.85</v>
      </c>
      <c r="E401" s="21"/>
      <c r="G401" s="85" t="s">
        <v>1983</v>
      </c>
    </row>
    <row r="402" spans="1:7" ht="15.75" x14ac:dyDescent="0.3">
      <c r="A402" s="18" t="s">
        <v>864</v>
      </c>
      <c r="B402" s="19" t="s">
        <v>32</v>
      </c>
      <c r="C402" s="19" t="s">
        <v>848</v>
      </c>
      <c r="D402" s="22">
        <v>1610.19</v>
      </c>
      <c r="E402" s="21"/>
      <c r="G402" s="85" t="s">
        <v>1371</v>
      </c>
    </row>
    <row r="403" spans="1:7" ht="15.75" x14ac:dyDescent="0.3">
      <c r="A403" s="18" t="s">
        <v>865</v>
      </c>
      <c r="B403" s="19" t="s">
        <v>72</v>
      </c>
      <c r="C403" s="19" t="s">
        <v>734</v>
      </c>
      <c r="D403" s="22">
        <v>1818.61</v>
      </c>
      <c r="E403" s="21"/>
      <c r="G403" s="85" t="s">
        <v>1984</v>
      </c>
    </row>
    <row r="404" spans="1:7" ht="15.75" x14ac:dyDescent="0.3">
      <c r="A404" s="18" t="s">
        <v>866</v>
      </c>
      <c r="B404" s="19" t="s">
        <v>72</v>
      </c>
      <c r="C404" s="19" t="s">
        <v>848</v>
      </c>
      <c r="D404" s="22">
        <v>2112.6999999999998</v>
      </c>
      <c r="E404" s="21"/>
      <c r="G404" s="85" t="s">
        <v>1985</v>
      </c>
    </row>
    <row r="405" spans="1:7" ht="15.75" x14ac:dyDescent="0.3">
      <c r="A405" s="18" t="s">
        <v>866</v>
      </c>
      <c r="B405" s="19" t="s">
        <v>320</v>
      </c>
      <c r="C405" s="19" t="s">
        <v>848</v>
      </c>
      <c r="D405" s="22">
        <v>3017.83</v>
      </c>
      <c r="E405" s="21"/>
      <c r="G405" s="85" t="s">
        <v>1985</v>
      </c>
    </row>
    <row r="406" spans="1:7" ht="15.75" x14ac:dyDescent="0.3">
      <c r="A406" s="18" t="s">
        <v>866</v>
      </c>
      <c r="B406" s="19" t="s">
        <v>867</v>
      </c>
      <c r="C406" s="19" t="s">
        <v>848</v>
      </c>
      <c r="D406" s="22">
        <v>2970.21</v>
      </c>
      <c r="E406" s="21"/>
      <c r="G406" s="85" t="s">
        <v>1985</v>
      </c>
    </row>
    <row r="407" spans="1:7" ht="15.75" x14ac:dyDescent="0.3">
      <c r="A407" s="18" t="s">
        <v>866</v>
      </c>
      <c r="B407" s="19" t="s">
        <v>319</v>
      </c>
      <c r="C407" s="19" t="s">
        <v>848</v>
      </c>
      <c r="D407" s="22">
        <v>3102.54</v>
      </c>
      <c r="E407" s="21"/>
      <c r="G407" s="85" t="s">
        <v>1985</v>
      </c>
    </row>
    <row r="408" spans="1:7" ht="30" x14ac:dyDescent="0.3">
      <c r="A408" s="18" t="s">
        <v>2495</v>
      </c>
      <c r="B408" s="19" t="s">
        <v>868</v>
      </c>
      <c r="C408" s="19" t="s">
        <v>720</v>
      </c>
      <c r="D408" s="22">
        <v>2131.75</v>
      </c>
      <c r="E408" s="21"/>
      <c r="G408" s="85" t="s">
        <v>1986</v>
      </c>
    </row>
    <row r="409" spans="1:7" ht="30" x14ac:dyDescent="0.3">
      <c r="A409" s="18" t="s">
        <v>2607</v>
      </c>
      <c r="B409" s="19" t="s">
        <v>29</v>
      </c>
      <c r="C409" s="19" t="s">
        <v>723</v>
      </c>
      <c r="D409" s="22">
        <v>5166.33</v>
      </c>
      <c r="E409" s="21"/>
      <c r="G409" s="85" t="s">
        <v>1987</v>
      </c>
    </row>
    <row r="410" spans="1:7" ht="45" x14ac:dyDescent="0.3">
      <c r="A410" s="18" t="s">
        <v>2487</v>
      </c>
      <c r="B410" s="19" t="s">
        <v>67</v>
      </c>
      <c r="C410" s="19" t="s">
        <v>756</v>
      </c>
      <c r="D410" s="22">
        <v>118.55</v>
      </c>
      <c r="E410" s="21" t="s">
        <v>426</v>
      </c>
      <c r="G410" s="85" t="s">
        <v>1988</v>
      </c>
    </row>
    <row r="411" spans="1:7" ht="15.75" x14ac:dyDescent="0.3">
      <c r="A411" s="18" t="s">
        <v>2690</v>
      </c>
      <c r="B411" s="19" t="s">
        <v>9</v>
      </c>
      <c r="C411" s="19" t="s">
        <v>204</v>
      </c>
      <c r="D411" s="22">
        <v>4062.33</v>
      </c>
      <c r="E411" s="21"/>
      <c r="G411" s="85" t="s">
        <v>1989</v>
      </c>
    </row>
    <row r="412" spans="1:7" ht="30" x14ac:dyDescent="0.3">
      <c r="A412" s="18" t="s">
        <v>2691</v>
      </c>
      <c r="B412" s="19" t="s">
        <v>124</v>
      </c>
      <c r="C412" s="19" t="s">
        <v>204</v>
      </c>
      <c r="D412" s="20">
        <v>249.87999999999988</v>
      </c>
      <c r="E412" s="21"/>
      <c r="G412" s="85" t="s">
        <v>1990</v>
      </c>
    </row>
    <row r="413" spans="1:7" ht="60" x14ac:dyDescent="0.3">
      <c r="A413" s="18" t="s">
        <v>2692</v>
      </c>
      <c r="B413" s="19" t="s">
        <v>9</v>
      </c>
      <c r="C413" s="19" t="s">
        <v>746</v>
      </c>
      <c r="D413" s="22">
        <v>4408.26</v>
      </c>
      <c r="E413" s="21"/>
      <c r="G413" s="85" t="s">
        <v>1991</v>
      </c>
    </row>
    <row r="414" spans="1:7" ht="60" x14ac:dyDescent="0.3">
      <c r="A414" s="18" t="s">
        <v>2692</v>
      </c>
      <c r="B414" s="19" t="s">
        <v>24</v>
      </c>
      <c r="C414" s="19" t="s">
        <v>746</v>
      </c>
      <c r="D414" s="22">
        <v>3593.7799999999997</v>
      </c>
      <c r="E414" s="21"/>
      <c r="G414" s="85" t="s">
        <v>1991</v>
      </c>
    </row>
    <row r="415" spans="1:7" ht="60" x14ac:dyDescent="0.3">
      <c r="A415" s="18" t="s">
        <v>2693</v>
      </c>
      <c r="B415" s="19" t="s">
        <v>44</v>
      </c>
      <c r="C415" s="19" t="s">
        <v>869</v>
      </c>
      <c r="D415" s="22">
        <v>10785.16</v>
      </c>
      <c r="E415" s="21"/>
      <c r="G415" s="85" t="s">
        <v>1992</v>
      </c>
    </row>
    <row r="416" spans="1:7" ht="30" x14ac:dyDescent="0.3">
      <c r="A416" s="18" t="s">
        <v>2608</v>
      </c>
      <c r="B416" s="19" t="s">
        <v>67</v>
      </c>
      <c r="C416" s="19" t="s">
        <v>746</v>
      </c>
      <c r="D416" s="22">
        <v>2393.3900000000003</v>
      </c>
      <c r="E416" s="21"/>
      <c r="G416" s="85" t="s">
        <v>1993</v>
      </c>
    </row>
    <row r="417" spans="1:7" ht="30" x14ac:dyDescent="0.3">
      <c r="A417" s="18" t="s">
        <v>2608</v>
      </c>
      <c r="B417" s="19" t="s">
        <v>147</v>
      </c>
      <c r="C417" s="19" t="s">
        <v>746</v>
      </c>
      <c r="D417" s="20">
        <v>79.379999999999654</v>
      </c>
      <c r="E417" s="21" t="s">
        <v>426</v>
      </c>
      <c r="G417" s="85" t="s">
        <v>1993</v>
      </c>
    </row>
    <row r="418" spans="1:7" ht="15.75" x14ac:dyDescent="0.3">
      <c r="A418" s="18" t="s">
        <v>870</v>
      </c>
      <c r="B418" s="19" t="s">
        <v>18</v>
      </c>
      <c r="C418" s="19" t="s">
        <v>746</v>
      </c>
      <c r="D418" s="22">
        <v>2378.17</v>
      </c>
      <c r="E418" s="21"/>
      <c r="G418" s="85" t="s">
        <v>2088</v>
      </c>
    </row>
    <row r="419" spans="1:7" ht="15.75" x14ac:dyDescent="0.3">
      <c r="A419" s="18" t="s">
        <v>870</v>
      </c>
      <c r="B419" s="19" t="s">
        <v>871</v>
      </c>
      <c r="C419" s="19" t="s">
        <v>746</v>
      </c>
      <c r="D419" s="22">
        <v>2378.17</v>
      </c>
      <c r="E419" s="21"/>
      <c r="G419" s="85" t="s">
        <v>2088</v>
      </c>
    </row>
    <row r="420" spans="1:7" ht="15.75" x14ac:dyDescent="0.3">
      <c r="A420" s="18" t="s">
        <v>870</v>
      </c>
      <c r="B420" s="19" t="s">
        <v>150</v>
      </c>
      <c r="C420" s="19" t="s">
        <v>746</v>
      </c>
      <c r="D420" s="22">
        <v>2392.17</v>
      </c>
      <c r="E420" s="21"/>
      <c r="G420" s="85" t="s">
        <v>2088</v>
      </c>
    </row>
    <row r="421" spans="1:7" ht="15.75" x14ac:dyDescent="0.3">
      <c r="A421" s="18" t="s">
        <v>872</v>
      </c>
      <c r="B421" s="19" t="s">
        <v>646</v>
      </c>
      <c r="C421" s="19" t="s">
        <v>204</v>
      </c>
      <c r="D421" s="22">
        <v>3483.67</v>
      </c>
      <c r="E421" s="21"/>
      <c r="G421" s="85" t="s">
        <v>2089</v>
      </c>
    </row>
    <row r="422" spans="1:7" ht="30" x14ac:dyDescent="0.3">
      <c r="A422" s="18" t="s">
        <v>873</v>
      </c>
      <c r="B422" s="19" t="s">
        <v>403</v>
      </c>
      <c r="C422" s="19" t="s">
        <v>874</v>
      </c>
      <c r="D422" s="22">
        <v>3586.82</v>
      </c>
      <c r="E422" s="21"/>
      <c r="G422" s="85" t="s">
        <v>1994</v>
      </c>
    </row>
    <row r="423" spans="1:7" ht="30" x14ac:dyDescent="0.3">
      <c r="A423" s="18" t="s">
        <v>287</v>
      </c>
      <c r="B423" s="19" t="s">
        <v>507</v>
      </c>
      <c r="C423" s="19" t="s">
        <v>499</v>
      </c>
      <c r="D423" s="22">
        <v>419.16</v>
      </c>
      <c r="E423" s="21" t="s">
        <v>426</v>
      </c>
      <c r="G423" s="85" t="s">
        <v>1995</v>
      </c>
    </row>
    <row r="424" spans="1:7" ht="15.75" x14ac:dyDescent="0.3">
      <c r="A424" s="18" t="s">
        <v>875</v>
      </c>
      <c r="B424" s="19" t="s">
        <v>9</v>
      </c>
      <c r="C424" s="19" t="s">
        <v>721</v>
      </c>
      <c r="D424" s="22">
        <v>2670.01</v>
      </c>
      <c r="E424" s="21" t="s">
        <v>426</v>
      </c>
      <c r="G424" s="85" t="s">
        <v>1996</v>
      </c>
    </row>
    <row r="425" spans="1:7" ht="30" x14ac:dyDescent="0.3">
      <c r="A425" s="18" t="s">
        <v>876</v>
      </c>
      <c r="B425" s="19" t="s">
        <v>67</v>
      </c>
      <c r="C425" s="19" t="s">
        <v>756</v>
      </c>
      <c r="D425" s="22">
        <v>1811.55</v>
      </c>
      <c r="E425" s="21" t="s">
        <v>426</v>
      </c>
      <c r="G425" s="85" t="s">
        <v>1997</v>
      </c>
    </row>
    <row r="426" spans="1:7" ht="15.75" x14ac:dyDescent="0.3">
      <c r="A426" s="18" t="s">
        <v>2694</v>
      </c>
      <c r="B426" s="19" t="s">
        <v>40</v>
      </c>
      <c r="C426" s="19" t="s">
        <v>737</v>
      </c>
      <c r="D426" s="22">
        <v>4876.1299999999992</v>
      </c>
      <c r="E426" s="21"/>
      <c r="G426" s="85" t="s">
        <v>1998</v>
      </c>
    </row>
    <row r="427" spans="1:7" ht="15.75" x14ac:dyDescent="0.3">
      <c r="A427" s="18" t="s">
        <v>2694</v>
      </c>
      <c r="B427" s="19" t="s">
        <v>441</v>
      </c>
      <c r="C427" s="19" t="s">
        <v>737</v>
      </c>
      <c r="D427" s="22">
        <v>4506.7700000000004</v>
      </c>
      <c r="E427" s="21"/>
      <c r="G427" s="85" t="s">
        <v>1998</v>
      </c>
    </row>
    <row r="428" spans="1:7" ht="15.75" x14ac:dyDescent="0.3">
      <c r="A428" s="18" t="s">
        <v>2694</v>
      </c>
      <c r="B428" s="19" t="s">
        <v>16</v>
      </c>
      <c r="C428" s="19" t="s">
        <v>737</v>
      </c>
      <c r="D428" s="22">
        <v>4842.08</v>
      </c>
      <c r="E428" s="21"/>
      <c r="G428" s="85" t="s">
        <v>1998</v>
      </c>
    </row>
    <row r="429" spans="1:7" ht="45" x14ac:dyDescent="0.3">
      <c r="A429" s="18" t="s">
        <v>276</v>
      </c>
      <c r="B429" s="19" t="s">
        <v>441</v>
      </c>
      <c r="C429" s="19" t="s">
        <v>723</v>
      </c>
      <c r="D429" s="22">
        <v>2157.69</v>
      </c>
      <c r="E429" s="21"/>
      <c r="G429" s="85" t="s">
        <v>1999</v>
      </c>
    </row>
    <row r="430" spans="1:7" ht="15.75" x14ac:dyDescent="0.3">
      <c r="A430" s="18" t="s">
        <v>877</v>
      </c>
      <c r="B430" s="19" t="s">
        <v>152</v>
      </c>
      <c r="C430" s="19" t="s">
        <v>766</v>
      </c>
      <c r="D430" s="22">
        <v>17780.210000000003</v>
      </c>
      <c r="E430" s="21"/>
      <c r="G430" s="85" t="s">
        <v>2000</v>
      </c>
    </row>
    <row r="431" spans="1:7" ht="15.75" x14ac:dyDescent="0.3">
      <c r="A431" s="18" t="s">
        <v>877</v>
      </c>
      <c r="B431" s="19" t="s">
        <v>182</v>
      </c>
      <c r="C431" s="19" t="s">
        <v>766</v>
      </c>
      <c r="D431" s="22">
        <v>17430.650000000001</v>
      </c>
      <c r="E431" s="21"/>
      <c r="G431" s="85" t="s">
        <v>2000</v>
      </c>
    </row>
    <row r="432" spans="1:7" ht="15.75" x14ac:dyDescent="0.3">
      <c r="A432" s="18" t="s">
        <v>877</v>
      </c>
      <c r="B432" s="19" t="s">
        <v>60</v>
      </c>
      <c r="C432" s="19" t="s">
        <v>766</v>
      </c>
      <c r="D432" s="22">
        <v>15306.95</v>
      </c>
      <c r="E432" s="21"/>
      <c r="G432" s="85" t="s">
        <v>2000</v>
      </c>
    </row>
    <row r="433" spans="1:7" ht="30" x14ac:dyDescent="0.3">
      <c r="A433" s="18" t="s">
        <v>878</v>
      </c>
      <c r="B433" s="19" t="s">
        <v>24</v>
      </c>
      <c r="C433" s="19" t="s">
        <v>734</v>
      </c>
      <c r="D433" s="22">
        <v>2501.4899999999998</v>
      </c>
      <c r="E433" s="21"/>
      <c r="G433" s="85" t="s">
        <v>2001</v>
      </c>
    </row>
    <row r="434" spans="1:7" ht="30" x14ac:dyDescent="0.3">
      <c r="A434" s="18" t="s">
        <v>879</v>
      </c>
      <c r="B434" s="19" t="s">
        <v>6</v>
      </c>
      <c r="C434" s="19" t="s">
        <v>723</v>
      </c>
      <c r="D434" s="22">
        <v>3113.46</v>
      </c>
      <c r="E434" s="21"/>
      <c r="G434" s="85" t="s">
        <v>1850</v>
      </c>
    </row>
    <row r="435" spans="1:7" ht="30" x14ac:dyDescent="0.3">
      <c r="A435" s="18" t="s">
        <v>415</v>
      </c>
      <c r="B435" s="19" t="s">
        <v>67</v>
      </c>
      <c r="C435" s="19" t="s">
        <v>723</v>
      </c>
      <c r="D435" s="22">
        <v>2383.69</v>
      </c>
      <c r="E435" s="21"/>
      <c r="G435" s="85" t="s">
        <v>2002</v>
      </c>
    </row>
    <row r="436" spans="1:7" ht="45" x14ac:dyDescent="0.3">
      <c r="A436" s="18" t="s">
        <v>714</v>
      </c>
      <c r="B436" s="19" t="s">
        <v>187</v>
      </c>
      <c r="C436" s="19" t="s">
        <v>756</v>
      </c>
      <c r="D436" s="20">
        <v>79.3</v>
      </c>
      <c r="E436" s="21" t="s">
        <v>426</v>
      </c>
      <c r="G436" s="85" t="s">
        <v>2003</v>
      </c>
    </row>
    <row r="437" spans="1:7" ht="30" x14ac:dyDescent="0.3">
      <c r="A437" s="18" t="s">
        <v>880</v>
      </c>
      <c r="B437" s="19" t="s">
        <v>26</v>
      </c>
      <c r="C437" s="19" t="s">
        <v>788</v>
      </c>
      <c r="D437" s="22">
        <v>5021.2</v>
      </c>
      <c r="E437" s="21"/>
      <c r="G437" s="85" t="s">
        <v>2004</v>
      </c>
    </row>
    <row r="438" spans="1:7" ht="30" x14ac:dyDescent="0.3">
      <c r="A438" s="18">
        <v>16.09</v>
      </c>
      <c r="B438" s="19" t="s">
        <v>55</v>
      </c>
      <c r="C438" s="19" t="s">
        <v>789</v>
      </c>
      <c r="D438" s="22">
        <v>796.57</v>
      </c>
      <c r="E438" s="21" t="s">
        <v>426</v>
      </c>
      <c r="G438" s="85" t="s">
        <v>2005</v>
      </c>
    </row>
    <row r="439" spans="1:7" ht="15.75" x14ac:dyDescent="0.3">
      <c r="A439" s="18" t="s">
        <v>289</v>
      </c>
      <c r="B439" s="19" t="s">
        <v>29</v>
      </c>
      <c r="C439" s="19" t="s">
        <v>335</v>
      </c>
      <c r="D439" s="22">
        <v>0</v>
      </c>
      <c r="E439" s="21" t="s">
        <v>426</v>
      </c>
      <c r="G439" s="85"/>
    </row>
    <row r="440" spans="1:7" ht="30" x14ac:dyDescent="0.3">
      <c r="A440" s="18" t="s">
        <v>625</v>
      </c>
      <c r="B440" s="19" t="s">
        <v>44</v>
      </c>
      <c r="C440" s="19" t="s">
        <v>204</v>
      </c>
      <c r="D440" s="22">
        <v>3764.93</v>
      </c>
      <c r="E440" s="21"/>
      <c r="G440" s="85" t="s">
        <v>2006</v>
      </c>
    </row>
    <row r="441" spans="1:7" ht="15.75" x14ac:dyDescent="0.3">
      <c r="A441" s="18" t="s">
        <v>881</v>
      </c>
      <c r="B441" s="19" t="s">
        <v>42</v>
      </c>
      <c r="C441" s="19" t="s">
        <v>721</v>
      </c>
      <c r="D441" s="22">
        <v>883.17</v>
      </c>
      <c r="E441" s="21" t="s">
        <v>426</v>
      </c>
      <c r="G441" s="85" t="s">
        <v>2007</v>
      </c>
    </row>
    <row r="442" spans="1:7" ht="30" x14ac:dyDescent="0.3">
      <c r="A442" s="18" t="s">
        <v>882</v>
      </c>
      <c r="B442" s="19" t="s">
        <v>441</v>
      </c>
      <c r="C442" s="19" t="s">
        <v>822</v>
      </c>
      <c r="D442" s="22">
        <v>301.39</v>
      </c>
      <c r="E442" s="21" t="s">
        <v>426</v>
      </c>
      <c r="G442" s="85" t="s">
        <v>2008</v>
      </c>
    </row>
    <row r="443" spans="1:7" ht="15.75" x14ac:dyDescent="0.3">
      <c r="A443" s="18" t="s">
        <v>883</v>
      </c>
      <c r="B443" s="19" t="s">
        <v>11</v>
      </c>
      <c r="C443" s="19" t="s">
        <v>335</v>
      </c>
      <c r="D443" s="22">
        <v>15929.690000000002</v>
      </c>
      <c r="E443" s="21"/>
      <c r="G443" s="85" t="s">
        <v>2009</v>
      </c>
    </row>
    <row r="444" spans="1:7" ht="15.75" x14ac:dyDescent="0.3">
      <c r="A444" s="18" t="s">
        <v>884</v>
      </c>
      <c r="B444" s="19" t="s">
        <v>55</v>
      </c>
      <c r="C444" s="19" t="s">
        <v>335</v>
      </c>
      <c r="D444" s="22">
        <v>19367.97</v>
      </c>
      <c r="E444" s="21"/>
      <c r="G444" s="85" t="s">
        <v>2009</v>
      </c>
    </row>
    <row r="445" spans="1:7" ht="30" x14ac:dyDescent="0.3">
      <c r="A445" s="18" t="s">
        <v>885</v>
      </c>
      <c r="B445" s="19" t="s">
        <v>58</v>
      </c>
      <c r="C445" s="19" t="s">
        <v>499</v>
      </c>
      <c r="D445" s="22">
        <v>453.44</v>
      </c>
      <c r="E445" s="21" t="s">
        <v>426</v>
      </c>
      <c r="G445" s="85" t="s">
        <v>2010</v>
      </c>
    </row>
    <row r="446" spans="1:7" ht="30" x14ac:dyDescent="0.3">
      <c r="A446" s="18" t="s">
        <v>883</v>
      </c>
      <c r="B446" s="19" t="s">
        <v>44</v>
      </c>
      <c r="C446" s="19" t="s">
        <v>886</v>
      </c>
      <c r="D446" s="22">
        <v>6115.17</v>
      </c>
      <c r="E446" s="21"/>
      <c r="G446" s="85" t="s">
        <v>2011</v>
      </c>
    </row>
    <row r="447" spans="1:7" ht="45" x14ac:dyDescent="0.3">
      <c r="A447" s="18" t="s">
        <v>887</v>
      </c>
      <c r="B447" s="19" t="s">
        <v>53</v>
      </c>
      <c r="C447" s="19" t="s">
        <v>888</v>
      </c>
      <c r="D447" s="22">
        <v>6713.09</v>
      </c>
      <c r="E447" s="21" t="s">
        <v>426</v>
      </c>
      <c r="G447" s="85" t="s">
        <v>2012</v>
      </c>
    </row>
    <row r="448" spans="1:7" ht="15.75" x14ac:dyDescent="0.3">
      <c r="A448" s="18" t="s">
        <v>298</v>
      </c>
      <c r="B448" s="19" t="s">
        <v>609</v>
      </c>
      <c r="C448" s="19" t="s">
        <v>736</v>
      </c>
      <c r="D448" s="22">
        <v>3866.0899999999997</v>
      </c>
      <c r="E448" s="21"/>
      <c r="G448" s="85" t="s">
        <v>2013</v>
      </c>
    </row>
    <row r="449" spans="1:7" ht="30" x14ac:dyDescent="0.3">
      <c r="A449" s="18" t="s">
        <v>889</v>
      </c>
      <c r="B449" s="19" t="s">
        <v>40</v>
      </c>
      <c r="C449" s="19" t="s">
        <v>499</v>
      </c>
      <c r="D449" s="22">
        <v>1685.72</v>
      </c>
      <c r="E449" s="21" t="s">
        <v>426</v>
      </c>
      <c r="G449" s="85" t="s">
        <v>2014</v>
      </c>
    </row>
    <row r="450" spans="1:7" ht="30" x14ac:dyDescent="0.3">
      <c r="A450" s="18" t="s">
        <v>890</v>
      </c>
      <c r="B450" s="19" t="s">
        <v>891</v>
      </c>
      <c r="C450" s="19" t="s">
        <v>766</v>
      </c>
      <c r="D450" s="22">
        <v>0</v>
      </c>
      <c r="E450" s="21" t="s">
        <v>426</v>
      </c>
      <c r="G450" s="85" t="s">
        <v>2087</v>
      </c>
    </row>
    <row r="451" spans="1:7" ht="30" x14ac:dyDescent="0.3">
      <c r="A451" s="18" t="s">
        <v>890</v>
      </c>
      <c r="B451" s="19" t="s">
        <v>646</v>
      </c>
      <c r="C451" s="19" t="s">
        <v>766</v>
      </c>
      <c r="D451" s="22">
        <v>0</v>
      </c>
      <c r="E451" s="21" t="s">
        <v>426</v>
      </c>
      <c r="G451" s="85" t="s">
        <v>2087</v>
      </c>
    </row>
    <row r="452" spans="1:7" ht="15.75" x14ac:dyDescent="0.3">
      <c r="A452" s="18" t="s">
        <v>2512</v>
      </c>
      <c r="B452" s="19" t="s">
        <v>11</v>
      </c>
      <c r="C452" s="19" t="s">
        <v>892</v>
      </c>
      <c r="D452" s="22">
        <v>6768.12</v>
      </c>
      <c r="E452" s="21"/>
      <c r="G452" s="85" t="s">
        <v>2015</v>
      </c>
    </row>
    <row r="453" spans="1:7" ht="15.75" x14ac:dyDescent="0.3">
      <c r="A453" s="18" t="s">
        <v>2502</v>
      </c>
      <c r="B453" s="19" t="s">
        <v>44</v>
      </c>
      <c r="C453" s="19" t="s">
        <v>892</v>
      </c>
      <c r="D453" s="22">
        <v>6465.6900000000005</v>
      </c>
      <c r="E453" s="21"/>
      <c r="G453" s="85" t="s">
        <v>2015</v>
      </c>
    </row>
    <row r="454" spans="1:7" ht="15.75" x14ac:dyDescent="0.3">
      <c r="A454" s="18" t="s">
        <v>2504</v>
      </c>
      <c r="B454" s="19" t="s">
        <v>11</v>
      </c>
      <c r="C454" s="19" t="s">
        <v>204</v>
      </c>
      <c r="D454" s="22">
        <v>548.87</v>
      </c>
      <c r="E454" s="21"/>
      <c r="G454" s="85" t="s">
        <v>2016</v>
      </c>
    </row>
    <row r="455" spans="1:7" ht="15.75" x14ac:dyDescent="0.3">
      <c r="A455" s="18" t="s">
        <v>2620</v>
      </c>
      <c r="B455" s="19" t="s">
        <v>9</v>
      </c>
      <c r="C455" s="19" t="s">
        <v>723</v>
      </c>
      <c r="D455" s="22">
        <v>4874.33</v>
      </c>
      <c r="E455" s="21"/>
      <c r="G455" s="85" t="s">
        <v>2017</v>
      </c>
    </row>
    <row r="456" spans="1:7" ht="15.75" x14ac:dyDescent="0.3">
      <c r="A456" s="18" t="s">
        <v>2695</v>
      </c>
      <c r="B456" s="19" t="s">
        <v>441</v>
      </c>
      <c r="C456" s="19" t="s">
        <v>723</v>
      </c>
      <c r="D456" s="22">
        <v>5526.55</v>
      </c>
      <c r="E456" s="21"/>
      <c r="G456" s="85" t="s">
        <v>2017</v>
      </c>
    </row>
    <row r="457" spans="1:7" ht="15.75" x14ac:dyDescent="0.3">
      <c r="A457" s="18" t="s">
        <v>2695</v>
      </c>
      <c r="B457" s="19" t="s">
        <v>12</v>
      </c>
      <c r="C457" s="19" t="s">
        <v>723</v>
      </c>
      <c r="D457" s="22">
        <v>5011.55</v>
      </c>
      <c r="E457" s="21"/>
      <c r="G457" s="85" t="s">
        <v>2017</v>
      </c>
    </row>
    <row r="458" spans="1:7" ht="15.75" x14ac:dyDescent="0.3">
      <c r="A458" s="18" t="s">
        <v>2695</v>
      </c>
      <c r="B458" s="19" t="s">
        <v>29</v>
      </c>
      <c r="C458" s="19" t="s">
        <v>723</v>
      </c>
      <c r="D458" s="22">
        <v>1937</v>
      </c>
      <c r="E458" s="21"/>
      <c r="G458" s="85" t="s">
        <v>2017</v>
      </c>
    </row>
    <row r="459" spans="1:7" ht="30" x14ac:dyDescent="0.3">
      <c r="A459" s="18" t="s">
        <v>2696</v>
      </c>
      <c r="B459" s="19" t="s">
        <v>98</v>
      </c>
      <c r="C459" s="19" t="s">
        <v>720</v>
      </c>
      <c r="D459" s="22">
        <v>3569.05</v>
      </c>
      <c r="E459" s="21"/>
      <c r="G459" s="85" t="s">
        <v>2018</v>
      </c>
    </row>
    <row r="460" spans="1:7" ht="30" x14ac:dyDescent="0.3">
      <c r="A460" s="18" t="s">
        <v>2620</v>
      </c>
      <c r="B460" s="19" t="s">
        <v>431</v>
      </c>
      <c r="C460" s="19" t="s">
        <v>723</v>
      </c>
      <c r="D460" s="22">
        <v>4617.7999999999993</v>
      </c>
      <c r="E460" s="21"/>
      <c r="G460" s="85" t="s">
        <v>2019</v>
      </c>
    </row>
    <row r="461" spans="1:7" ht="15.75" x14ac:dyDescent="0.3">
      <c r="A461" s="18" t="s">
        <v>298</v>
      </c>
      <c r="B461" s="19" t="s">
        <v>609</v>
      </c>
      <c r="C461" s="19" t="s">
        <v>736</v>
      </c>
      <c r="D461" s="20">
        <v>1240.96</v>
      </c>
      <c r="E461" s="21"/>
      <c r="G461" s="85" t="s">
        <v>2013</v>
      </c>
    </row>
    <row r="462" spans="1:7" ht="15.75" x14ac:dyDescent="0.3">
      <c r="A462" s="18" t="s">
        <v>893</v>
      </c>
      <c r="B462" s="19" t="s">
        <v>24</v>
      </c>
      <c r="C462" s="19" t="s">
        <v>737</v>
      </c>
      <c r="D462" s="22">
        <v>1272.81</v>
      </c>
      <c r="E462" s="21"/>
      <c r="G462" s="85" t="s">
        <v>1337</v>
      </c>
    </row>
    <row r="463" spans="1:7" ht="30" x14ac:dyDescent="0.3">
      <c r="A463" s="18" t="s">
        <v>2697</v>
      </c>
      <c r="B463" s="19" t="s">
        <v>403</v>
      </c>
      <c r="C463" s="19" t="s">
        <v>724</v>
      </c>
      <c r="D463" s="22">
        <v>2842.07</v>
      </c>
      <c r="E463" s="21"/>
      <c r="G463" s="85" t="s">
        <v>2020</v>
      </c>
    </row>
    <row r="464" spans="1:7" ht="30" x14ac:dyDescent="0.3">
      <c r="A464" s="18" t="s">
        <v>2697</v>
      </c>
      <c r="B464" s="19" t="s">
        <v>894</v>
      </c>
      <c r="C464" s="19" t="s">
        <v>724</v>
      </c>
      <c r="D464" s="22">
        <v>2956.85</v>
      </c>
      <c r="E464" s="21"/>
      <c r="G464" s="85" t="s">
        <v>2020</v>
      </c>
    </row>
    <row r="465" spans="1:7" ht="15.75" x14ac:dyDescent="0.3">
      <c r="A465" s="18" t="s">
        <v>895</v>
      </c>
      <c r="B465" s="19" t="s">
        <v>187</v>
      </c>
      <c r="C465" s="19" t="s">
        <v>756</v>
      </c>
      <c r="D465" s="22">
        <v>2253.98</v>
      </c>
      <c r="E465" s="21"/>
      <c r="G465" s="85" t="s">
        <v>2021</v>
      </c>
    </row>
    <row r="466" spans="1:7" ht="45" x14ac:dyDescent="0.3">
      <c r="A466" s="18" t="s">
        <v>2697</v>
      </c>
      <c r="B466" s="19" t="s">
        <v>70</v>
      </c>
      <c r="C466" s="19" t="s">
        <v>721</v>
      </c>
      <c r="D466" s="22">
        <v>2562.79</v>
      </c>
      <c r="E466" s="21"/>
      <c r="G466" s="85" t="s">
        <v>2022</v>
      </c>
    </row>
    <row r="467" spans="1:7" ht="30" x14ac:dyDescent="0.3">
      <c r="A467" s="18" t="s">
        <v>2698</v>
      </c>
      <c r="B467" s="19" t="s">
        <v>29</v>
      </c>
      <c r="C467" s="19" t="s">
        <v>723</v>
      </c>
      <c r="D467" s="22">
        <v>4427.33</v>
      </c>
      <c r="E467" s="21"/>
      <c r="G467" s="85" t="s">
        <v>1869</v>
      </c>
    </row>
    <row r="468" spans="1:7" ht="45" x14ac:dyDescent="0.3">
      <c r="A468" s="18" t="s">
        <v>2509</v>
      </c>
      <c r="B468" s="19" t="s">
        <v>24</v>
      </c>
      <c r="C468" s="19" t="s">
        <v>720</v>
      </c>
      <c r="D468" s="22">
        <v>302.01</v>
      </c>
      <c r="E468" s="21" t="s">
        <v>426</v>
      </c>
      <c r="G468" s="85" t="s">
        <v>2023</v>
      </c>
    </row>
    <row r="469" spans="1:7" ht="30" x14ac:dyDescent="0.3">
      <c r="A469" s="18" t="s">
        <v>2504</v>
      </c>
      <c r="B469" s="19" t="s">
        <v>351</v>
      </c>
      <c r="C469" s="19" t="s">
        <v>766</v>
      </c>
      <c r="D469" s="22">
        <v>0</v>
      </c>
      <c r="E469" s="21" t="s">
        <v>426</v>
      </c>
      <c r="G469" s="85" t="s">
        <v>2891</v>
      </c>
    </row>
    <row r="470" spans="1:7" ht="30" x14ac:dyDescent="0.3">
      <c r="A470" s="18" t="s">
        <v>2699</v>
      </c>
      <c r="B470" s="19" t="s">
        <v>40</v>
      </c>
      <c r="C470" s="19" t="s">
        <v>723</v>
      </c>
      <c r="D470" s="22">
        <v>2019.06</v>
      </c>
      <c r="E470" s="21"/>
      <c r="G470" s="85" t="s">
        <v>2024</v>
      </c>
    </row>
    <row r="471" spans="1:7" ht="30" x14ac:dyDescent="0.3">
      <c r="A471" s="18" t="s">
        <v>2505</v>
      </c>
      <c r="B471" s="19" t="s">
        <v>6</v>
      </c>
      <c r="C471" s="19" t="s">
        <v>759</v>
      </c>
      <c r="D471" s="22">
        <v>197.65999999999985</v>
      </c>
      <c r="E471" s="21" t="s">
        <v>426</v>
      </c>
      <c r="G471" s="85" t="s">
        <v>2025</v>
      </c>
    </row>
    <row r="472" spans="1:7" ht="30" x14ac:dyDescent="0.3">
      <c r="A472" s="18" t="s">
        <v>2700</v>
      </c>
      <c r="B472" s="19" t="s">
        <v>55</v>
      </c>
      <c r="C472" s="19" t="s">
        <v>724</v>
      </c>
      <c r="D472" s="22">
        <v>2928.4</v>
      </c>
      <c r="E472" s="21"/>
      <c r="G472" s="85" t="s">
        <v>2020</v>
      </c>
    </row>
    <row r="473" spans="1:7" ht="15.75" x14ac:dyDescent="0.3">
      <c r="A473" s="18" t="s">
        <v>2701</v>
      </c>
      <c r="B473" s="19" t="s">
        <v>37</v>
      </c>
      <c r="C473" s="19" t="s">
        <v>896</v>
      </c>
      <c r="D473" s="22">
        <v>5437.71</v>
      </c>
      <c r="E473" s="21" t="s">
        <v>426</v>
      </c>
      <c r="G473" s="85" t="s">
        <v>2026</v>
      </c>
    </row>
    <row r="474" spans="1:7" ht="15.75" x14ac:dyDescent="0.3">
      <c r="A474" s="18" t="s">
        <v>2625</v>
      </c>
      <c r="B474" s="19" t="s">
        <v>60</v>
      </c>
      <c r="C474" s="19" t="s">
        <v>896</v>
      </c>
      <c r="D474" s="22">
        <v>2998.87</v>
      </c>
      <c r="E474" s="21" t="s">
        <v>426</v>
      </c>
      <c r="G474" s="85" t="s">
        <v>2026</v>
      </c>
    </row>
    <row r="475" spans="1:7" ht="15.75" x14ac:dyDescent="0.3">
      <c r="A475" s="18" t="s">
        <v>2701</v>
      </c>
      <c r="B475" s="19" t="s">
        <v>868</v>
      </c>
      <c r="C475" s="19" t="s">
        <v>896</v>
      </c>
      <c r="D475" s="22">
        <v>3140.57</v>
      </c>
      <c r="E475" s="21" t="s">
        <v>426</v>
      </c>
      <c r="G475" s="85" t="s">
        <v>2026</v>
      </c>
    </row>
    <row r="476" spans="1:7" ht="15.75" x14ac:dyDescent="0.3">
      <c r="A476" s="18" t="s">
        <v>2701</v>
      </c>
      <c r="B476" s="19" t="s">
        <v>897</v>
      </c>
      <c r="C476" s="19" t="s">
        <v>896</v>
      </c>
      <c r="D476" s="22">
        <v>3140.57</v>
      </c>
      <c r="E476" s="21" t="s">
        <v>426</v>
      </c>
      <c r="G476" s="85" t="s">
        <v>2026</v>
      </c>
    </row>
    <row r="477" spans="1:7" ht="45" x14ac:dyDescent="0.3">
      <c r="A477" s="18" t="s">
        <v>898</v>
      </c>
      <c r="B477" s="19" t="s">
        <v>431</v>
      </c>
      <c r="C477" s="19" t="s">
        <v>335</v>
      </c>
      <c r="D477" s="22">
        <v>4492.47</v>
      </c>
      <c r="E477" s="21"/>
      <c r="G477" s="85" t="s">
        <v>2027</v>
      </c>
    </row>
    <row r="478" spans="1:7" ht="15.75" x14ac:dyDescent="0.3">
      <c r="A478" s="18" t="s">
        <v>899</v>
      </c>
      <c r="B478" s="19" t="s">
        <v>227</v>
      </c>
      <c r="C478" s="19" t="s">
        <v>768</v>
      </c>
      <c r="D478" s="20">
        <v>189.17</v>
      </c>
      <c r="E478" s="21" t="s">
        <v>426</v>
      </c>
      <c r="G478" s="85" t="s">
        <v>1371</v>
      </c>
    </row>
    <row r="479" spans="1:7" ht="15.75" x14ac:dyDescent="0.3">
      <c r="A479" s="18" t="s">
        <v>660</v>
      </c>
      <c r="B479" s="19" t="s">
        <v>22</v>
      </c>
      <c r="C479" s="19" t="s">
        <v>756</v>
      </c>
      <c r="D479" s="22">
        <v>133.32000000000002</v>
      </c>
      <c r="E479" s="21" t="s">
        <v>426</v>
      </c>
      <c r="G479" s="85" t="s">
        <v>2021</v>
      </c>
    </row>
    <row r="480" spans="1:7" ht="15.75" x14ac:dyDescent="0.3">
      <c r="A480" s="18" t="s">
        <v>900</v>
      </c>
      <c r="B480" s="19" t="s">
        <v>124</v>
      </c>
      <c r="C480" s="19" t="s">
        <v>776</v>
      </c>
      <c r="D480" s="22">
        <v>6600.45</v>
      </c>
      <c r="E480" s="21"/>
      <c r="G480" s="85" t="s">
        <v>2028</v>
      </c>
    </row>
    <row r="481" spans="1:7" ht="45" x14ac:dyDescent="0.3">
      <c r="A481" s="18" t="s">
        <v>653</v>
      </c>
      <c r="B481" s="19" t="s">
        <v>18</v>
      </c>
      <c r="C481" s="19" t="s">
        <v>901</v>
      </c>
      <c r="D481" s="22">
        <v>0</v>
      </c>
      <c r="E481" s="21" t="s">
        <v>426</v>
      </c>
      <c r="G481" s="85" t="s">
        <v>2033</v>
      </c>
    </row>
    <row r="482" spans="1:7" ht="30" x14ac:dyDescent="0.3">
      <c r="A482" s="18" t="s">
        <v>902</v>
      </c>
      <c r="B482" s="19" t="s">
        <v>26</v>
      </c>
      <c r="C482" s="19" t="s">
        <v>335</v>
      </c>
      <c r="D482" s="22">
        <v>11953.19</v>
      </c>
      <c r="E482" s="21"/>
      <c r="G482" s="85" t="s">
        <v>2029</v>
      </c>
    </row>
    <row r="483" spans="1:7" ht="15.75" x14ac:dyDescent="0.3">
      <c r="A483" s="18" t="s">
        <v>645</v>
      </c>
      <c r="B483" s="19" t="s">
        <v>44</v>
      </c>
      <c r="C483" s="19" t="s">
        <v>776</v>
      </c>
      <c r="D483" s="22">
        <v>5944.49</v>
      </c>
      <c r="E483" s="21"/>
      <c r="G483" s="85" t="s">
        <v>2028</v>
      </c>
    </row>
    <row r="484" spans="1:7" ht="30" x14ac:dyDescent="0.3">
      <c r="A484" s="18" t="s">
        <v>642</v>
      </c>
      <c r="B484" s="19" t="s">
        <v>29</v>
      </c>
      <c r="C484" s="19" t="s">
        <v>759</v>
      </c>
      <c r="D484" s="22">
        <v>3452.51</v>
      </c>
      <c r="E484" s="21"/>
      <c r="G484" s="85" t="s">
        <v>2030</v>
      </c>
    </row>
    <row r="485" spans="1:7" ht="30" x14ac:dyDescent="0.3">
      <c r="A485" s="18" t="s">
        <v>315</v>
      </c>
      <c r="B485" s="19" t="s">
        <v>742</v>
      </c>
      <c r="C485" s="19" t="s">
        <v>862</v>
      </c>
      <c r="D485" s="22">
        <v>1009.39</v>
      </c>
      <c r="E485" s="21" t="s">
        <v>426</v>
      </c>
      <c r="G485" s="85" t="s">
        <v>2031</v>
      </c>
    </row>
    <row r="486" spans="1:7" ht="30" x14ac:dyDescent="0.3">
      <c r="A486" s="18" t="s">
        <v>903</v>
      </c>
      <c r="B486" s="19" t="s">
        <v>507</v>
      </c>
      <c r="C486" s="19" t="s">
        <v>458</v>
      </c>
      <c r="D486" s="22">
        <v>464.97</v>
      </c>
      <c r="E486" s="21" t="s">
        <v>426</v>
      </c>
      <c r="G486" s="85" t="s">
        <v>2032</v>
      </c>
    </row>
    <row r="487" spans="1:7" ht="45" x14ac:dyDescent="0.3">
      <c r="A487" s="18" t="s">
        <v>904</v>
      </c>
      <c r="B487" s="19" t="s">
        <v>42</v>
      </c>
      <c r="C487" s="19" t="s">
        <v>901</v>
      </c>
      <c r="D487" s="22">
        <v>642.5</v>
      </c>
      <c r="E487" s="21" t="s">
        <v>426</v>
      </c>
      <c r="G487" s="85" t="s">
        <v>2033</v>
      </c>
    </row>
    <row r="488" spans="1:7" ht="30" x14ac:dyDescent="0.3">
      <c r="A488" s="18" t="s">
        <v>905</v>
      </c>
      <c r="B488" s="19" t="s">
        <v>67</v>
      </c>
      <c r="C488" s="19" t="s">
        <v>906</v>
      </c>
      <c r="D488" s="22">
        <v>0</v>
      </c>
      <c r="E488" s="21" t="s">
        <v>426</v>
      </c>
      <c r="G488" s="85" t="s">
        <v>2085</v>
      </c>
    </row>
    <row r="489" spans="1:7" ht="30" x14ac:dyDescent="0.3">
      <c r="A489" s="18" t="s">
        <v>907</v>
      </c>
      <c r="B489" s="19" t="s">
        <v>67</v>
      </c>
      <c r="C489" s="19" t="s">
        <v>756</v>
      </c>
      <c r="D489" s="22">
        <v>0</v>
      </c>
      <c r="E489" s="21" t="s">
        <v>426</v>
      </c>
      <c r="G489" s="85" t="s">
        <v>2086</v>
      </c>
    </row>
    <row r="490" spans="1:7" ht="45" x14ac:dyDescent="0.3">
      <c r="A490" s="18" t="s">
        <v>908</v>
      </c>
      <c r="B490" s="19" t="s">
        <v>507</v>
      </c>
      <c r="C490" s="19" t="s">
        <v>800</v>
      </c>
      <c r="D490" s="22">
        <v>214.03</v>
      </c>
      <c r="E490" s="21" t="s">
        <v>426</v>
      </c>
      <c r="G490" s="85" t="s">
        <v>2034</v>
      </c>
    </row>
    <row r="491" spans="1:7" ht="15.75" x14ac:dyDescent="0.3">
      <c r="A491" s="18" t="s">
        <v>656</v>
      </c>
      <c r="B491" s="19" t="s">
        <v>37</v>
      </c>
      <c r="C491" s="19" t="s">
        <v>723</v>
      </c>
      <c r="D491" s="22">
        <v>1224.93</v>
      </c>
      <c r="E491" s="21"/>
      <c r="G491" s="85" t="s">
        <v>2042</v>
      </c>
    </row>
    <row r="492" spans="1:7" ht="45" x14ac:dyDescent="0.3">
      <c r="A492" s="18" t="s">
        <v>909</v>
      </c>
      <c r="B492" s="19" t="s">
        <v>431</v>
      </c>
      <c r="C492" s="19" t="s">
        <v>720</v>
      </c>
      <c r="D492" s="22">
        <v>467.79</v>
      </c>
      <c r="E492" s="21" t="s">
        <v>426</v>
      </c>
      <c r="G492" s="85" t="s">
        <v>2035</v>
      </c>
    </row>
    <row r="493" spans="1:7" ht="60" x14ac:dyDescent="0.3">
      <c r="A493" s="18" t="s">
        <v>656</v>
      </c>
      <c r="B493" s="19" t="s">
        <v>44</v>
      </c>
      <c r="C493" s="19" t="s">
        <v>910</v>
      </c>
      <c r="D493" s="22">
        <v>9648.16</v>
      </c>
      <c r="E493" s="21"/>
      <c r="G493" s="85" t="s">
        <v>2036</v>
      </c>
    </row>
    <row r="494" spans="1:7" ht="15.75" x14ac:dyDescent="0.3">
      <c r="A494" s="18" t="s">
        <v>911</v>
      </c>
      <c r="B494" s="19" t="s">
        <v>40</v>
      </c>
      <c r="C494" s="19" t="s">
        <v>720</v>
      </c>
      <c r="D494" s="22">
        <v>2251.14</v>
      </c>
      <c r="E494" s="21"/>
      <c r="G494" s="85" t="s">
        <v>1822</v>
      </c>
    </row>
    <row r="495" spans="1:7" ht="30" x14ac:dyDescent="0.3">
      <c r="A495" s="18" t="s">
        <v>2702</v>
      </c>
      <c r="B495" s="19" t="s">
        <v>70</v>
      </c>
      <c r="C495" s="19" t="s">
        <v>723</v>
      </c>
      <c r="D495" s="22">
        <v>8384.02</v>
      </c>
      <c r="E495" s="21"/>
      <c r="G495" s="85" t="s">
        <v>2037</v>
      </c>
    </row>
    <row r="496" spans="1:7" ht="45" x14ac:dyDescent="0.3">
      <c r="A496" s="18" t="s">
        <v>2626</v>
      </c>
      <c r="B496" s="19" t="s">
        <v>9</v>
      </c>
      <c r="C496" s="19" t="s">
        <v>912</v>
      </c>
      <c r="D496" s="22">
        <v>7827.4499999999989</v>
      </c>
      <c r="E496" s="21"/>
      <c r="G496" s="85" t="s">
        <v>2038</v>
      </c>
    </row>
    <row r="497" spans="1:7" ht="15.75" x14ac:dyDescent="0.3">
      <c r="A497" s="18" t="s">
        <v>2703</v>
      </c>
      <c r="B497" s="19" t="s">
        <v>507</v>
      </c>
      <c r="C497" s="19" t="s">
        <v>771</v>
      </c>
      <c r="D497" s="22">
        <v>132.57999999999998</v>
      </c>
      <c r="E497" s="21" t="s">
        <v>426</v>
      </c>
      <c r="G497" s="85" t="s">
        <v>2039</v>
      </c>
    </row>
    <row r="498" spans="1:7" ht="30" x14ac:dyDescent="0.3">
      <c r="A498" s="18" t="s">
        <v>913</v>
      </c>
      <c r="B498" s="19" t="s">
        <v>342</v>
      </c>
      <c r="C498" s="19" t="s">
        <v>737</v>
      </c>
      <c r="D498" s="22">
        <v>280.74</v>
      </c>
      <c r="E498" s="21" t="s">
        <v>426</v>
      </c>
      <c r="G498" s="85" t="s">
        <v>2040</v>
      </c>
    </row>
    <row r="499" spans="1:7" ht="30" x14ac:dyDescent="0.3">
      <c r="A499" s="18" t="s">
        <v>913</v>
      </c>
      <c r="B499" s="19" t="s">
        <v>71</v>
      </c>
      <c r="C499" s="19" t="s">
        <v>737</v>
      </c>
      <c r="D499" s="22">
        <v>279.89999999999998</v>
      </c>
      <c r="E499" s="21" t="s">
        <v>426</v>
      </c>
      <c r="G499" s="85" t="s">
        <v>2040</v>
      </c>
    </row>
    <row r="500" spans="1:7" ht="30" x14ac:dyDescent="0.3">
      <c r="A500" s="18" t="s">
        <v>2704</v>
      </c>
      <c r="B500" s="19" t="s">
        <v>42</v>
      </c>
      <c r="C500" s="19" t="s">
        <v>335</v>
      </c>
      <c r="D500" s="22">
        <v>1908.55</v>
      </c>
      <c r="E500" s="21"/>
      <c r="G500" s="85" t="s">
        <v>2041</v>
      </c>
    </row>
    <row r="501" spans="1:7" ht="30" x14ac:dyDescent="0.3">
      <c r="A501" s="18" t="s">
        <v>2704</v>
      </c>
      <c r="B501" s="19" t="s">
        <v>24</v>
      </c>
      <c r="C501" s="19" t="s">
        <v>335</v>
      </c>
      <c r="D501" s="22">
        <v>1537.4499999999998</v>
      </c>
      <c r="E501" s="21" t="s">
        <v>426</v>
      </c>
      <c r="G501" s="85" t="s">
        <v>2041</v>
      </c>
    </row>
    <row r="502" spans="1:7" ht="30" x14ac:dyDescent="0.3">
      <c r="A502" s="18" t="s">
        <v>2704</v>
      </c>
      <c r="B502" s="19" t="s">
        <v>46</v>
      </c>
      <c r="C502" s="19" t="s">
        <v>335</v>
      </c>
      <c r="D502" s="22">
        <v>1537.45</v>
      </c>
      <c r="E502" s="21" t="s">
        <v>426</v>
      </c>
      <c r="G502" s="85" t="s">
        <v>2041</v>
      </c>
    </row>
    <row r="503" spans="1:7" ht="60" x14ac:dyDescent="0.3">
      <c r="A503" s="18" t="s">
        <v>668</v>
      </c>
      <c r="B503" s="19" t="s">
        <v>441</v>
      </c>
      <c r="C503" s="19" t="s">
        <v>723</v>
      </c>
      <c r="D503" s="22">
        <v>3632.59</v>
      </c>
      <c r="E503" s="21"/>
      <c r="G503" s="85" t="s">
        <v>2043</v>
      </c>
    </row>
    <row r="504" spans="1:7" ht="30" x14ac:dyDescent="0.3">
      <c r="A504" s="18" t="s">
        <v>2705</v>
      </c>
      <c r="B504" s="19" t="s">
        <v>12</v>
      </c>
      <c r="C504" s="19" t="s">
        <v>731</v>
      </c>
      <c r="D504" s="22">
        <v>4329.3500000000004</v>
      </c>
      <c r="E504" s="21"/>
      <c r="G504" s="85" t="s">
        <v>2044</v>
      </c>
    </row>
    <row r="505" spans="1:7" ht="15.75" x14ac:dyDescent="0.3">
      <c r="A505" s="18" t="s">
        <v>2706</v>
      </c>
      <c r="B505" s="19" t="s">
        <v>75</v>
      </c>
      <c r="C505" s="19" t="s">
        <v>837</v>
      </c>
      <c r="D505" s="22">
        <v>159.11000000000001</v>
      </c>
      <c r="E505" s="21" t="s">
        <v>426</v>
      </c>
      <c r="G505" s="85" t="s">
        <v>2045</v>
      </c>
    </row>
    <row r="506" spans="1:7" ht="15.75" x14ac:dyDescent="0.3">
      <c r="A506" s="18" t="s">
        <v>2515</v>
      </c>
      <c r="B506" s="19" t="s">
        <v>116</v>
      </c>
      <c r="C506" s="19" t="s">
        <v>750</v>
      </c>
      <c r="D506" s="22">
        <v>4199.8099999999995</v>
      </c>
      <c r="E506" s="21"/>
      <c r="G506" s="85" t="s">
        <v>2046</v>
      </c>
    </row>
    <row r="507" spans="1:7" ht="45" x14ac:dyDescent="0.3">
      <c r="A507" s="18" t="s">
        <v>2707</v>
      </c>
      <c r="B507" s="19" t="s">
        <v>40</v>
      </c>
      <c r="C507" s="19" t="s">
        <v>800</v>
      </c>
      <c r="D507" s="22">
        <v>3433.48</v>
      </c>
      <c r="E507" s="21"/>
      <c r="G507" s="85" t="s">
        <v>2047</v>
      </c>
    </row>
    <row r="508" spans="1:7" ht="30" x14ac:dyDescent="0.3">
      <c r="A508" s="18" t="s">
        <v>2708</v>
      </c>
      <c r="B508" s="19" t="s">
        <v>62</v>
      </c>
      <c r="C508" s="19" t="s">
        <v>800</v>
      </c>
      <c r="D508" s="22">
        <v>3896.87</v>
      </c>
      <c r="E508" s="21"/>
      <c r="G508" s="85" t="s">
        <v>2048</v>
      </c>
    </row>
    <row r="509" spans="1:7" ht="30" x14ac:dyDescent="0.3">
      <c r="A509" s="18" t="s">
        <v>2522</v>
      </c>
      <c r="B509" s="19" t="s">
        <v>67</v>
      </c>
      <c r="C509" s="19" t="s">
        <v>723</v>
      </c>
      <c r="D509" s="22">
        <v>332.24</v>
      </c>
      <c r="E509" s="21" t="s">
        <v>426</v>
      </c>
      <c r="G509" s="85" t="s">
        <v>2049</v>
      </c>
    </row>
    <row r="510" spans="1:7" ht="30" x14ac:dyDescent="0.3">
      <c r="A510" s="18" t="s">
        <v>2702</v>
      </c>
      <c r="B510" s="19" t="s">
        <v>152</v>
      </c>
      <c r="C510" s="19" t="s">
        <v>771</v>
      </c>
      <c r="D510" s="22">
        <v>646.86</v>
      </c>
      <c r="E510" s="21" t="s">
        <v>426</v>
      </c>
      <c r="G510" s="85" t="s">
        <v>2050</v>
      </c>
    </row>
    <row r="511" spans="1:7" ht="30" x14ac:dyDescent="0.3">
      <c r="A511" s="18" t="s">
        <v>2709</v>
      </c>
      <c r="B511" s="19" t="s">
        <v>150</v>
      </c>
      <c r="C511" s="19" t="s">
        <v>771</v>
      </c>
      <c r="D511" s="22">
        <v>718.23</v>
      </c>
      <c r="E511" s="21" t="s">
        <v>426</v>
      </c>
      <c r="G511" s="85" t="s">
        <v>2050</v>
      </c>
    </row>
    <row r="512" spans="1:7" ht="30" x14ac:dyDescent="0.3">
      <c r="A512" s="18" t="s">
        <v>2709</v>
      </c>
      <c r="B512" s="19" t="s">
        <v>59</v>
      </c>
      <c r="C512" s="19" t="s">
        <v>771</v>
      </c>
      <c r="D512" s="22">
        <v>718.23</v>
      </c>
      <c r="E512" s="21" t="s">
        <v>426</v>
      </c>
      <c r="G512" s="85" t="s">
        <v>2050</v>
      </c>
    </row>
    <row r="513" spans="1:7" ht="30" x14ac:dyDescent="0.3">
      <c r="A513" s="18" t="s">
        <v>2709</v>
      </c>
      <c r="B513" s="19" t="s">
        <v>51</v>
      </c>
      <c r="C513" s="19" t="s">
        <v>771</v>
      </c>
      <c r="D513" s="22">
        <v>718.23</v>
      </c>
      <c r="E513" s="21" t="s">
        <v>426</v>
      </c>
      <c r="G513" s="85" t="s">
        <v>2050</v>
      </c>
    </row>
    <row r="514" spans="1:7" ht="30" x14ac:dyDescent="0.3">
      <c r="A514" s="18" t="s">
        <v>2709</v>
      </c>
      <c r="B514" s="19" t="s">
        <v>199</v>
      </c>
      <c r="C514" s="19" t="s">
        <v>771</v>
      </c>
      <c r="D514" s="22">
        <v>718.23</v>
      </c>
      <c r="E514" s="21" t="s">
        <v>426</v>
      </c>
      <c r="G514" s="85" t="s">
        <v>2050</v>
      </c>
    </row>
    <row r="515" spans="1:7" ht="45" x14ac:dyDescent="0.3">
      <c r="A515" s="18" t="s">
        <v>2710</v>
      </c>
      <c r="B515" s="19" t="s">
        <v>55</v>
      </c>
      <c r="C515" s="19" t="s">
        <v>837</v>
      </c>
      <c r="D515" s="22">
        <v>3470.5</v>
      </c>
      <c r="E515" s="21"/>
      <c r="G515" s="85" t="s">
        <v>2051</v>
      </c>
    </row>
    <row r="516" spans="1:7" ht="30" x14ac:dyDescent="0.3">
      <c r="A516" s="18" t="s">
        <v>2711</v>
      </c>
      <c r="B516" s="19" t="s">
        <v>44</v>
      </c>
      <c r="C516" s="19" t="s">
        <v>914</v>
      </c>
      <c r="D516" s="22">
        <v>4093.5699999999997</v>
      </c>
      <c r="E516" s="21"/>
      <c r="G516" s="85" t="s">
        <v>1852</v>
      </c>
    </row>
    <row r="517" spans="1:7" ht="15.75" x14ac:dyDescent="0.3">
      <c r="A517" s="18" t="s">
        <v>2712</v>
      </c>
      <c r="B517" s="19" t="s">
        <v>24</v>
      </c>
      <c r="C517" s="19" t="s">
        <v>720</v>
      </c>
      <c r="D517" s="22">
        <v>3139.56</v>
      </c>
      <c r="E517" s="21"/>
      <c r="G517" s="85" t="s">
        <v>2052</v>
      </c>
    </row>
    <row r="518" spans="1:7" ht="30" x14ac:dyDescent="0.3">
      <c r="A518" s="18" t="s">
        <v>2713</v>
      </c>
      <c r="B518" s="19" t="s">
        <v>72</v>
      </c>
      <c r="C518" s="19" t="s">
        <v>759</v>
      </c>
      <c r="D518" s="22">
        <v>4088.69</v>
      </c>
      <c r="E518" s="21"/>
      <c r="G518" s="85" t="s">
        <v>2053</v>
      </c>
    </row>
    <row r="519" spans="1:7" ht="30" x14ac:dyDescent="0.3">
      <c r="A519" s="18" t="s">
        <v>2713</v>
      </c>
      <c r="B519" s="19" t="s">
        <v>646</v>
      </c>
      <c r="C519" s="19" t="s">
        <v>759</v>
      </c>
      <c r="D519" s="22">
        <v>4887.51</v>
      </c>
      <c r="E519" s="21"/>
      <c r="G519" s="85" t="s">
        <v>2053</v>
      </c>
    </row>
    <row r="520" spans="1:7" ht="30" x14ac:dyDescent="0.3">
      <c r="A520" s="18" t="s">
        <v>2522</v>
      </c>
      <c r="B520" s="19" t="s">
        <v>11</v>
      </c>
      <c r="C520" s="19" t="s">
        <v>499</v>
      </c>
      <c r="D520" s="22">
        <v>4110.79</v>
      </c>
      <c r="E520" s="21"/>
      <c r="G520" s="85" t="s">
        <v>2054</v>
      </c>
    </row>
    <row r="521" spans="1:7" ht="45" x14ac:dyDescent="0.3">
      <c r="A521" s="18" t="s">
        <v>915</v>
      </c>
      <c r="B521" s="19" t="s">
        <v>51</v>
      </c>
      <c r="C521" s="19" t="s">
        <v>335</v>
      </c>
      <c r="D521" s="22">
        <v>665.28</v>
      </c>
      <c r="E521" s="21" t="s">
        <v>426</v>
      </c>
      <c r="G521" s="85" t="s">
        <v>2055</v>
      </c>
    </row>
    <row r="522" spans="1:7" ht="15.75" x14ac:dyDescent="0.3">
      <c r="A522" s="18" t="s">
        <v>916</v>
      </c>
      <c r="B522" s="19" t="s">
        <v>12</v>
      </c>
      <c r="C522" s="19" t="s">
        <v>848</v>
      </c>
      <c r="D522" s="22">
        <v>2875.86</v>
      </c>
      <c r="E522" s="21"/>
      <c r="G522" s="85" t="s">
        <v>2056</v>
      </c>
    </row>
    <row r="523" spans="1:7" ht="15.75" x14ac:dyDescent="0.3">
      <c r="A523" s="18" t="s">
        <v>917</v>
      </c>
      <c r="B523" s="19" t="s">
        <v>61</v>
      </c>
      <c r="C523" s="19" t="s">
        <v>918</v>
      </c>
      <c r="D523" s="22">
        <v>2606.4899999999998</v>
      </c>
      <c r="E523" s="21"/>
      <c r="G523" s="85" t="s">
        <v>2057</v>
      </c>
    </row>
    <row r="524" spans="1:7" ht="15.75" x14ac:dyDescent="0.3">
      <c r="A524" s="18" t="s">
        <v>917</v>
      </c>
      <c r="B524" s="19" t="s">
        <v>507</v>
      </c>
      <c r="C524" s="19" t="s">
        <v>918</v>
      </c>
      <c r="D524" s="22">
        <v>406.79</v>
      </c>
      <c r="E524" s="21" t="s">
        <v>426</v>
      </c>
      <c r="G524" s="85" t="s">
        <v>2057</v>
      </c>
    </row>
    <row r="525" spans="1:7" ht="30" x14ac:dyDescent="0.3">
      <c r="A525" s="18" t="s">
        <v>919</v>
      </c>
      <c r="B525" s="19" t="s">
        <v>22</v>
      </c>
      <c r="C525" s="19" t="s">
        <v>796</v>
      </c>
      <c r="D525" s="22">
        <v>1678.79</v>
      </c>
      <c r="E525" s="21" t="s">
        <v>426</v>
      </c>
      <c r="G525" s="85" t="s">
        <v>2058</v>
      </c>
    </row>
    <row r="526" spans="1:7" ht="30" x14ac:dyDescent="0.3">
      <c r="A526" s="18" t="s">
        <v>917</v>
      </c>
      <c r="B526" s="19" t="s">
        <v>844</v>
      </c>
      <c r="C526" s="19" t="s">
        <v>796</v>
      </c>
      <c r="D526" s="22">
        <v>1540.05</v>
      </c>
      <c r="E526" s="21" t="s">
        <v>426</v>
      </c>
      <c r="G526" s="85" t="s">
        <v>2058</v>
      </c>
    </row>
    <row r="527" spans="1:7" ht="30" x14ac:dyDescent="0.3">
      <c r="A527" s="18" t="s">
        <v>920</v>
      </c>
      <c r="B527" s="19" t="s">
        <v>187</v>
      </c>
      <c r="C527" s="19" t="s">
        <v>796</v>
      </c>
      <c r="D527" s="22">
        <v>1959.53</v>
      </c>
      <c r="E527" s="21" t="s">
        <v>426</v>
      </c>
      <c r="G527" s="85" t="s">
        <v>2058</v>
      </c>
    </row>
    <row r="528" spans="1:7" ht="15.75" x14ac:dyDescent="0.3">
      <c r="A528" s="18" t="s">
        <v>921</v>
      </c>
      <c r="B528" s="19" t="s">
        <v>476</v>
      </c>
      <c r="C528" s="19" t="s">
        <v>922</v>
      </c>
      <c r="D528" s="22">
        <v>1388.6</v>
      </c>
      <c r="E528" s="21" t="s">
        <v>426</v>
      </c>
      <c r="G528" s="85" t="s">
        <v>1328</v>
      </c>
    </row>
    <row r="529" spans="1:7" ht="15.75" x14ac:dyDescent="0.3">
      <c r="A529" s="18" t="s">
        <v>921</v>
      </c>
      <c r="B529" s="19" t="s">
        <v>144</v>
      </c>
      <c r="C529" s="19" t="s">
        <v>922</v>
      </c>
      <c r="D529" s="22">
        <v>1388.6</v>
      </c>
      <c r="E529" s="21" t="s">
        <v>426</v>
      </c>
      <c r="G529" s="85" t="s">
        <v>1328</v>
      </c>
    </row>
    <row r="530" spans="1:7" ht="15.75" x14ac:dyDescent="0.3">
      <c r="A530" s="18" t="s">
        <v>921</v>
      </c>
      <c r="B530" s="19" t="s">
        <v>191</v>
      </c>
      <c r="C530" s="19" t="s">
        <v>922</v>
      </c>
      <c r="D530" s="22">
        <v>940</v>
      </c>
      <c r="E530" s="21" t="s">
        <v>426</v>
      </c>
      <c r="G530" s="85" t="s">
        <v>1328</v>
      </c>
    </row>
    <row r="531" spans="1:7" ht="15.75" x14ac:dyDescent="0.3">
      <c r="A531" s="18" t="s">
        <v>921</v>
      </c>
      <c r="B531" s="19" t="s">
        <v>595</v>
      </c>
      <c r="C531" s="19" t="s">
        <v>922</v>
      </c>
      <c r="D531" s="22">
        <v>636.07000000000005</v>
      </c>
      <c r="E531" s="21" t="s">
        <v>426</v>
      </c>
      <c r="G531" s="85" t="s">
        <v>1328</v>
      </c>
    </row>
    <row r="532" spans="1:7" ht="15.75" x14ac:dyDescent="0.3">
      <c r="A532" s="18" t="s">
        <v>921</v>
      </c>
      <c r="B532" s="19" t="s">
        <v>347</v>
      </c>
      <c r="C532" s="19" t="s">
        <v>922</v>
      </c>
      <c r="D532" s="22">
        <v>1388.6</v>
      </c>
      <c r="E532" s="21" t="s">
        <v>426</v>
      </c>
      <c r="G532" s="85" t="s">
        <v>1328</v>
      </c>
    </row>
    <row r="533" spans="1:7" ht="15.75" x14ac:dyDescent="0.3">
      <c r="A533" s="18" t="s">
        <v>921</v>
      </c>
      <c r="B533" s="19" t="s">
        <v>595</v>
      </c>
      <c r="C533" s="19" t="s">
        <v>922</v>
      </c>
      <c r="D533" s="22">
        <v>752.53</v>
      </c>
      <c r="E533" s="21" t="s">
        <v>426</v>
      </c>
      <c r="G533" s="85" t="s">
        <v>1328</v>
      </c>
    </row>
    <row r="534" spans="1:7" ht="30" x14ac:dyDescent="0.3">
      <c r="A534" s="18" t="s">
        <v>339</v>
      </c>
      <c r="B534" s="19" t="s">
        <v>441</v>
      </c>
      <c r="C534" s="19" t="s">
        <v>737</v>
      </c>
      <c r="D534" s="22">
        <v>373.68</v>
      </c>
      <c r="E534" s="21" t="s">
        <v>426</v>
      </c>
      <c r="G534" s="85" t="s">
        <v>2059</v>
      </c>
    </row>
    <row r="535" spans="1:7" ht="30" x14ac:dyDescent="0.3">
      <c r="A535" s="18" t="s">
        <v>339</v>
      </c>
      <c r="B535" s="19" t="s">
        <v>923</v>
      </c>
      <c r="C535" s="19" t="s">
        <v>737</v>
      </c>
      <c r="D535" s="22">
        <v>373.68</v>
      </c>
      <c r="E535" s="21" t="s">
        <v>426</v>
      </c>
      <c r="G535" s="85" t="s">
        <v>2059</v>
      </c>
    </row>
    <row r="536" spans="1:7" ht="30" x14ac:dyDescent="0.3">
      <c r="A536" s="18" t="s">
        <v>339</v>
      </c>
      <c r="B536" s="19" t="s">
        <v>62</v>
      </c>
      <c r="C536" s="19" t="s">
        <v>737</v>
      </c>
      <c r="D536" s="22">
        <v>298.93999999999994</v>
      </c>
      <c r="E536" s="21" t="s">
        <v>426</v>
      </c>
      <c r="G536" s="85" t="s">
        <v>2059</v>
      </c>
    </row>
    <row r="537" spans="1:7" ht="30" x14ac:dyDescent="0.3">
      <c r="A537" s="18" t="s">
        <v>339</v>
      </c>
      <c r="B537" s="19" t="s">
        <v>85</v>
      </c>
      <c r="C537" s="19" t="s">
        <v>737</v>
      </c>
      <c r="D537" s="22">
        <v>373.68</v>
      </c>
      <c r="E537" s="21" t="s">
        <v>426</v>
      </c>
      <c r="G537" s="85" t="s">
        <v>2059</v>
      </c>
    </row>
    <row r="538" spans="1:7" ht="30" x14ac:dyDescent="0.3">
      <c r="A538" s="18" t="s">
        <v>339</v>
      </c>
      <c r="B538" s="19" t="s">
        <v>6</v>
      </c>
      <c r="C538" s="19" t="s">
        <v>737</v>
      </c>
      <c r="D538" s="22">
        <v>373.68</v>
      </c>
      <c r="E538" s="21" t="s">
        <v>426</v>
      </c>
      <c r="G538" s="85" t="s">
        <v>2059</v>
      </c>
    </row>
    <row r="539" spans="1:7" ht="15.75" x14ac:dyDescent="0.3">
      <c r="A539" s="18" t="s">
        <v>917</v>
      </c>
      <c r="B539" s="19" t="s">
        <v>24</v>
      </c>
      <c r="C539" s="19" t="s">
        <v>918</v>
      </c>
      <c r="D539" s="22">
        <v>408.14</v>
      </c>
      <c r="E539" s="21" t="s">
        <v>426</v>
      </c>
      <c r="G539" s="85" t="s">
        <v>2057</v>
      </c>
    </row>
    <row r="540" spans="1:7" ht="45" x14ac:dyDescent="0.3">
      <c r="A540" s="18" t="s">
        <v>924</v>
      </c>
      <c r="B540" s="19" t="s">
        <v>431</v>
      </c>
      <c r="C540" s="19" t="s">
        <v>723</v>
      </c>
      <c r="D540" s="22">
        <v>1388.2600000000002</v>
      </c>
      <c r="E540" s="21" t="s">
        <v>426</v>
      </c>
      <c r="G540" s="85" t="s">
        <v>2060</v>
      </c>
    </row>
    <row r="541" spans="1:7" ht="15.75" x14ac:dyDescent="0.3">
      <c r="A541" s="18" t="s">
        <v>925</v>
      </c>
      <c r="B541" s="19" t="s">
        <v>507</v>
      </c>
      <c r="C541" s="19" t="s">
        <v>499</v>
      </c>
      <c r="D541" s="22">
        <v>544.12</v>
      </c>
      <c r="E541" s="21" t="s">
        <v>426</v>
      </c>
      <c r="G541" s="85" t="s">
        <v>2061</v>
      </c>
    </row>
    <row r="542" spans="1:7" ht="45" x14ac:dyDescent="0.3">
      <c r="A542" s="18" t="s">
        <v>915</v>
      </c>
      <c r="B542" s="19" t="s">
        <v>86</v>
      </c>
      <c r="C542" s="19" t="s">
        <v>721</v>
      </c>
      <c r="D542" s="22">
        <v>818.84</v>
      </c>
      <c r="E542" s="21" t="s">
        <v>426</v>
      </c>
      <c r="G542" s="85" t="s">
        <v>2062</v>
      </c>
    </row>
    <row r="543" spans="1:7" ht="45" x14ac:dyDescent="0.3">
      <c r="A543" s="18" t="s">
        <v>915</v>
      </c>
      <c r="B543" s="19" t="s">
        <v>156</v>
      </c>
      <c r="C543" s="19" t="s">
        <v>721</v>
      </c>
      <c r="D543" s="22">
        <v>749.04</v>
      </c>
      <c r="E543" s="21" t="s">
        <v>426</v>
      </c>
      <c r="G543" s="85" t="s">
        <v>2062</v>
      </c>
    </row>
    <row r="544" spans="1:7" ht="30" x14ac:dyDescent="0.3">
      <c r="A544" s="18" t="s">
        <v>926</v>
      </c>
      <c r="B544" s="19" t="s">
        <v>53</v>
      </c>
      <c r="C544" s="19" t="s">
        <v>759</v>
      </c>
      <c r="D544" s="22">
        <v>2327.7200000000003</v>
      </c>
      <c r="E544" s="21"/>
      <c r="G544" s="85" t="s">
        <v>2063</v>
      </c>
    </row>
    <row r="545" spans="1:7" ht="30" x14ac:dyDescent="0.3">
      <c r="A545" s="18" t="s">
        <v>927</v>
      </c>
      <c r="B545" s="19" t="s">
        <v>18</v>
      </c>
      <c r="C545" s="19" t="s">
        <v>928</v>
      </c>
      <c r="D545" s="22">
        <v>3791.34</v>
      </c>
      <c r="E545" s="21"/>
      <c r="G545" s="85" t="s">
        <v>2064</v>
      </c>
    </row>
    <row r="546" spans="1:7" ht="15.75" x14ac:dyDescent="0.3">
      <c r="A546" s="18" t="s">
        <v>675</v>
      </c>
      <c r="B546" s="19" t="s">
        <v>377</v>
      </c>
      <c r="C546" s="19" t="s">
        <v>720</v>
      </c>
      <c r="D546" s="22">
        <v>1900.26</v>
      </c>
      <c r="E546" s="21"/>
      <c r="G546" s="85" t="s">
        <v>2065</v>
      </c>
    </row>
    <row r="547" spans="1:7" ht="30" x14ac:dyDescent="0.3">
      <c r="A547" s="18" t="s">
        <v>683</v>
      </c>
      <c r="B547" s="19" t="s">
        <v>38</v>
      </c>
      <c r="C547" s="19" t="s">
        <v>720</v>
      </c>
      <c r="D547" s="22">
        <v>1736.26</v>
      </c>
      <c r="E547" s="21"/>
      <c r="G547" s="85" t="s">
        <v>2064</v>
      </c>
    </row>
    <row r="548" spans="1:7" ht="45" x14ac:dyDescent="0.3">
      <c r="A548" s="18" t="s">
        <v>929</v>
      </c>
      <c r="B548" s="19" t="s">
        <v>67</v>
      </c>
      <c r="C548" s="19" t="s">
        <v>906</v>
      </c>
      <c r="D548" s="22">
        <v>0</v>
      </c>
      <c r="E548" s="21" t="s">
        <v>426</v>
      </c>
      <c r="G548" s="85" t="s">
        <v>2084</v>
      </c>
    </row>
    <row r="549" spans="1:7" ht="30" x14ac:dyDescent="0.3">
      <c r="A549" s="18" t="s">
        <v>927</v>
      </c>
      <c r="B549" s="19" t="s">
        <v>9</v>
      </c>
      <c r="C549" s="19" t="s">
        <v>723</v>
      </c>
      <c r="D549" s="22">
        <v>4266.8899999999994</v>
      </c>
      <c r="E549" s="21"/>
      <c r="G549" s="85" t="s">
        <v>2066</v>
      </c>
    </row>
    <row r="550" spans="1:7" ht="30" x14ac:dyDescent="0.3">
      <c r="A550" s="18" t="s">
        <v>927</v>
      </c>
      <c r="B550" s="19" t="s">
        <v>12</v>
      </c>
      <c r="C550" s="19" t="s">
        <v>723</v>
      </c>
      <c r="D550" s="22">
        <v>4266.8899999999994</v>
      </c>
      <c r="E550" s="21"/>
      <c r="G550" s="85" t="s">
        <v>2066</v>
      </c>
    </row>
    <row r="551" spans="1:7" ht="30" x14ac:dyDescent="0.3">
      <c r="A551" s="18" t="s">
        <v>2630</v>
      </c>
      <c r="B551" s="19" t="s">
        <v>12</v>
      </c>
      <c r="C551" s="19" t="s">
        <v>723</v>
      </c>
      <c r="D551" s="22">
        <v>4359.13</v>
      </c>
      <c r="E551" s="21"/>
      <c r="G551" s="85" t="s">
        <v>1880</v>
      </c>
    </row>
    <row r="552" spans="1:7" ht="30" x14ac:dyDescent="0.3">
      <c r="A552" s="18" t="s">
        <v>930</v>
      </c>
      <c r="B552" s="19" t="s">
        <v>42</v>
      </c>
      <c r="C552" s="19" t="s">
        <v>723</v>
      </c>
      <c r="D552" s="22">
        <v>2799.82</v>
      </c>
      <c r="E552" s="21"/>
      <c r="G552" s="85" t="s">
        <v>2067</v>
      </c>
    </row>
    <row r="553" spans="1:7" ht="15.75" x14ac:dyDescent="0.3">
      <c r="A553" s="18" t="s">
        <v>675</v>
      </c>
      <c r="B553" s="19" t="s">
        <v>35</v>
      </c>
      <c r="C553" s="19" t="s">
        <v>723</v>
      </c>
      <c r="D553" s="22">
        <v>4284.68</v>
      </c>
      <c r="E553" s="21"/>
      <c r="G553" s="85" t="s">
        <v>2068</v>
      </c>
    </row>
    <row r="554" spans="1:7" ht="15.75" x14ac:dyDescent="0.3">
      <c r="A554" s="18" t="s">
        <v>675</v>
      </c>
      <c r="B554" s="19" t="s">
        <v>102</v>
      </c>
      <c r="C554" s="19" t="s">
        <v>723</v>
      </c>
      <c r="D554" s="22">
        <v>4364.68</v>
      </c>
      <c r="E554" s="21"/>
      <c r="G554" s="85" t="s">
        <v>2068</v>
      </c>
    </row>
    <row r="555" spans="1:7" ht="45" x14ac:dyDescent="0.3">
      <c r="A555" s="18" t="s">
        <v>2714</v>
      </c>
      <c r="B555" s="19" t="s">
        <v>22</v>
      </c>
      <c r="C555" s="19" t="s">
        <v>721</v>
      </c>
      <c r="D555" s="22">
        <v>258.44</v>
      </c>
      <c r="E555" s="21" t="s">
        <v>426</v>
      </c>
      <c r="G555" s="85" t="s">
        <v>2069</v>
      </c>
    </row>
    <row r="556" spans="1:7" ht="30" x14ac:dyDescent="0.3">
      <c r="A556" s="18" t="s">
        <v>2715</v>
      </c>
      <c r="B556" s="19" t="s">
        <v>35</v>
      </c>
      <c r="C556" s="19" t="s">
        <v>335</v>
      </c>
      <c r="D556" s="22">
        <v>7529.64</v>
      </c>
      <c r="E556" s="21"/>
      <c r="G556" s="85" t="s">
        <v>2070</v>
      </c>
    </row>
    <row r="557" spans="1:7" ht="45" x14ac:dyDescent="0.3">
      <c r="A557" s="18" t="s">
        <v>2533</v>
      </c>
      <c r="B557" s="19" t="s">
        <v>59</v>
      </c>
      <c r="C557" s="19" t="s">
        <v>764</v>
      </c>
      <c r="D557" s="22">
        <v>602.4</v>
      </c>
      <c r="E557" s="21" t="s">
        <v>426</v>
      </c>
      <c r="G557" s="85" t="s">
        <v>2071</v>
      </c>
    </row>
    <row r="558" spans="1:7" ht="45" x14ac:dyDescent="0.3">
      <c r="A558" s="18" t="s">
        <v>2533</v>
      </c>
      <c r="B558" s="19" t="s">
        <v>44</v>
      </c>
      <c r="C558" s="19" t="s">
        <v>765</v>
      </c>
      <c r="D558" s="22">
        <v>2888.79</v>
      </c>
      <c r="E558" s="21"/>
      <c r="G558" s="85" t="s">
        <v>2072</v>
      </c>
    </row>
    <row r="559" spans="1:7" ht="45" x14ac:dyDescent="0.3">
      <c r="A559" s="18" t="s">
        <v>2630</v>
      </c>
      <c r="B559" s="19" t="s">
        <v>431</v>
      </c>
      <c r="C559" s="19" t="s">
        <v>931</v>
      </c>
      <c r="D559" s="22">
        <v>5584.69</v>
      </c>
      <c r="E559" s="21"/>
      <c r="G559" s="85" t="s">
        <v>2073</v>
      </c>
    </row>
    <row r="560" spans="1:7" ht="45" x14ac:dyDescent="0.3">
      <c r="A560" s="18" t="s">
        <v>2630</v>
      </c>
      <c r="B560" s="19" t="s">
        <v>102</v>
      </c>
      <c r="C560" s="19" t="s">
        <v>931</v>
      </c>
      <c r="D560" s="22">
        <v>3728.87</v>
      </c>
      <c r="E560" s="21"/>
      <c r="G560" s="85" t="s">
        <v>2073</v>
      </c>
    </row>
    <row r="561" spans="1:7" ht="45" x14ac:dyDescent="0.3">
      <c r="A561" s="18" t="s">
        <v>2630</v>
      </c>
      <c r="B561" s="19" t="s">
        <v>72</v>
      </c>
      <c r="C561" s="19" t="s">
        <v>931</v>
      </c>
      <c r="D561" s="22">
        <v>3759.7</v>
      </c>
      <c r="E561" s="21"/>
      <c r="G561" s="85" t="s">
        <v>2073</v>
      </c>
    </row>
    <row r="562" spans="1:7" ht="45" x14ac:dyDescent="0.3">
      <c r="A562" s="18" t="s">
        <v>2630</v>
      </c>
      <c r="B562" s="19" t="s">
        <v>53</v>
      </c>
      <c r="C562" s="19" t="s">
        <v>931</v>
      </c>
      <c r="D562" s="22">
        <v>3728.87</v>
      </c>
      <c r="E562" s="21"/>
      <c r="G562" s="85" t="s">
        <v>2073</v>
      </c>
    </row>
    <row r="563" spans="1:7" ht="30" x14ac:dyDescent="0.3">
      <c r="A563" s="18" t="s">
        <v>2628</v>
      </c>
      <c r="B563" s="19" t="s">
        <v>6</v>
      </c>
      <c r="C563" s="19" t="s">
        <v>723</v>
      </c>
      <c r="D563" s="22">
        <v>3081.7799999999997</v>
      </c>
      <c r="E563" s="21"/>
      <c r="G563" s="85" t="s">
        <v>2074</v>
      </c>
    </row>
    <row r="564" spans="1:7" ht="45" x14ac:dyDescent="0.3">
      <c r="A564" s="18" t="s">
        <v>692</v>
      </c>
      <c r="B564" s="19" t="s">
        <v>12</v>
      </c>
      <c r="C564" s="19" t="s">
        <v>723</v>
      </c>
      <c r="D564" s="22">
        <v>4066.59</v>
      </c>
      <c r="E564" s="21"/>
      <c r="G564" s="85" t="s">
        <v>2075</v>
      </c>
    </row>
    <row r="565" spans="1:7" ht="15.75" x14ac:dyDescent="0.3">
      <c r="A565" s="18" t="s">
        <v>932</v>
      </c>
      <c r="B565" s="19" t="s">
        <v>72</v>
      </c>
      <c r="C565" s="19" t="s">
        <v>335</v>
      </c>
      <c r="D565" s="22">
        <v>9664.3100000000013</v>
      </c>
      <c r="E565" s="21"/>
      <c r="G565" s="85" t="s">
        <v>2076</v>
      </c>
    </row>
    <row r="566" spans="1:7" ht="15.75" x14ac:dyDescent="0.3">
      <c r="A566" s="18" t="s">
        <v>932</v>
      </c>
      <c r="B566" s="19" t="s">
        <v>646</v>
      </c>
      <c r="C566" s="19" t="s">
        <v>335</v>
      </c>
      <c r="D566" s="22">
        <v>9604.119999999999</v>
      </c>
      <c r="E566" s="21"/>
      <c r="G566" s="85" t="s">
        <v>2076</v>
      </c>
    </row>
    <row r="567" spans="1:7" ht="30" x14ac:dyDescent="0.3">
      <c r="A567" s="18" t="s">
        <v>2716</v>
      </c>
      <c r="B567" s="19" t="s">
        <v>61</v>
      </c>
      <c r="C567" s="19" t="s">
        <v>335</v>
      </c>
      <c r="D567" s="22">
        <v>3076.25</v>
      </c>
      <c r="E567" s="21" t="s">
        <v>426</v>
      </c>
      <c r="G567" s="85" t="s">
        <v>2077</v>
      </c>
    </row>
    <row r="568" spans="1:7" ht="45" x14ac:dyDescent="0.3">
      <c r="A568" s="18" t="s">
        <v>2717</v>
      </c>
      <c r="B568" s="19" t="s">
        <v>431</v>
      </c>
      <c r="C568" s="19" t="s">
        <v>720</v>
      </c>
      <c r="D568" s="22">
        <v>371.27</v>
      </c>
      <c r="E568" s="21" t="s">
        <v>426</v>
      </c>
      <c r="G568" s="85" t="s">
        <v>2078</v>
      </c>
    </row>
    <row r="569" spans="1:7" ht="30" x14ac:dyDescent="0.3">
      <c r="A569" s="18" t="s">
        <v>2718</v>
      </c>
      <c r="B569" s="19" t="s">
        <v>140</v>
      </c>
      <c r="C569" s="19" t="s">
        <v>335</v>
      </c>
      <c r="D569" s="22">
        <v>0</v>
      </c>
      <c r="E569" s="21" t="s">
        <v>426</v>
      </c>
      <c r="G569" s="85" t="s">
        <v>2077</v>
      </c>
    </row>
    <row r="570" spans="1:7" ht="30" x14ac:dyDescent="0.3">
      <c r="A570" s="18" t="s">
        <v>375</v>
      </c>
      <c r="B570" s="19" t="s">
        <v>44</v>
      </c>
      <c r="C570" s="19" t="s">
        <v>933</v>
      </c>
      <c r="D570" s="22">
        <v>8594.82</v>
      </c>
      <c r="E570" s="21"/>
      <c r="G570" s="85" t="s">
        <v>2080</v>
      </c>
    </row>
    <row r="571" spans="1:7" ht="30" x14ac:dyDescent="0.3">
      <c r="A571" s="18" t="s">
        <v>934</v>
      </c>
      <c r="B571" s="19" t="s">
        <v>431</v>
      </c>
      <c r="C571" s="19" t="s">
        <v>335</v>
      </c>
      <c r="D571" s="22">
        <v>12212.080000000002</v>
      </c>
      <c r="E571" s="21"/>
      <c r="G571" s="85" t="s">
        <v>2079</v>
      </c>
    </row>
    <row r="572" spans="1:7" ht="30" x14ac:dyDescent="0.3">
      <c r="A572" s="18" t="s">
        <v>934</v>
      </c>
      <c r="B572" s="19" t="s">
        <v>35</v>
      </c>
      <c r="C572" s="19" t="s">
        <v>335</v>
      </c>
      <c r="D572" s="22">
        <v>11850.949999999999</v>
      </c>
      <c r="E572" s="21"/>
      <c r="G572" s="85" t="s">
        <v>2079</v>
      </c>
    </row>
    <row r="573" spans="1:7" ht="30" x14ac:dyDescent="0.3">
      <c r="A573" s="18" t="s">
        <v>934</v>
      </c>
      <c r="B573" s="19" t="s">
        <v>53</v>
      </c>
      <c r="C573" s="19" t="s">
        <v>335</v>
      </c>
      <c r="D573" s="22">
        <v>17576.13</v>
      </c>
      <c r="E573" s="21"/>
      <c r="G573" s="85" t="s">
        <v>2079</v>
      </c>
    </row>
    <row r="574" spans="1:7" ht="30" x14ac:dyDescent="0.3">
      <c r="A574" s="18" t="s">
        <v>935</v>
      </c>
      <c r="B574" s="19" t="s">
        <v>60</v>
      </c>
      <c r="C574" s="19" t="s">
        <v>204</v>
      </c>
      <c r="D574" s="22">
        <v>1750</v>
      </c>
      <c r="E574" s="21" t="s">
        <v>426</v>
      </c>
      <c r="G574" s="85" t="s">
        <v>2081</v>
      </c>
    </row>
    <row r="575" spans="1:7" ht="45" x14ac:dyDescent="0.3">
      <c r="A575" s="18" t="s">
        <v>936</v>
      </c>
      <c r="B575" s="19" t="s">
        <v>403</v>
      </c>
      <c r="C575" s="19" t="s">
        <v>874</v>
      </c>
      <c r="D575" s="22">
        <v>2099.56</v>
      </c>
      <c r="E575" s="21" t="s">
        <v>426</v>
      </c>
      <c r="G575" s="85" t="s">
        <v>2082</v>
      </c>
    </row>
    <row r="576" spans="1:7" ht="45" x14ac:dyDescent="0.3">
      <c r="A576" s="18" t="s">
        <v>936</v>
      </c>
      <c r="B576" s="19" t="s">
        <v>436</v>
      </c>
      <c r="C576" s="19" t="s">
        <v>874</v>
      </c>
      <c r="D576" s="22">
        <v>589.82000000000005</v>
      </c>
      <c r="E576" s="21" t="s">
        <v>426</v>
      </c>
      <c r="G576" s="85" t="s">
        <v>2082</v>
      </c>
    </row>
    <row r="577" spans="1:7" ht="45" x14ac:dyDescent="0.3">
      <c r="A577" s="18" t="s">
        <v>936</v>
      </c>
      <c r="B577" s="19" t="s">
        <v>305</v>
      </c>
      <c r="C577" s="19" t="s">
        <v>874</v>
      </c>
      <c r="D577" s="22">
        <v>2079.2200000000003</v>
      </c>
      <c r="E577" s="21" t="s">
        <v>426</v>
      </c>
      <c r="G577" s="85" t="s">
        <v>2082</v>
      </c>
    </row>
    <row r="578" spans="1:7" ht="45" x14ac:dyDescent="0.3">
      <c r="A578" s="18" t="s">
        <v>936</v>
      </c>
      <c r="B578" s="19" t="s">
        <v>187</v>
      </c>
      <c r="C578" s="19" t="s">
        <v>874</v>
      </c>
      <c r="D578" s="22">
        <v>2228.2200000000003</v>
      </c>
      <c r="E578" s="21" t="s">
        <v>426</v>
      </c>
      <c r="G578" s="85" t="s">
        <v>2082</v>
      </c>
    </row>
    <row r="579" spans="1:7" ht="30" x14ac:dyDescent="0.3">
      <c r="A579" s="18" t="s">
        <v>937</v>
      </c>
      <c r="B579" s="19" t="s">
        <v>843</v>
      </c>
      <c r="C579" s="19" t="s">
        <v>768</v>
      </c>
      <c r="D579" s="22">
        <v>1870</v>
      </c>
      <c r="E579" s="21"/>
      <c r="F579" s="23">
        <f>SUM(D3:D579)</f>
        <v>1695294.6939999999</v>
      </c>
      <c r="G579" s="85" t="s">
        <v>2083</v>
      </c>
    </row>
    <row r="581" spans="1:7" ht="203.25" customHeight="1" x14ac:dyDescent="0.25">
      <c r="A581" s="127" t="s">
        <v>938</v>
      </c>
      <c r="B581" s="127"/>
      <c r="C581" s="127"/>
      <c r="D581" s="127"/>
      <c r="E581" s="127"/>
    </row>
  </sheetData>
  <mergeCells count="2">
    <mergeCell ref="A1:E1"/>
    <mergeCell ref="A581:E581"/>
  </mergeCells>
  <pageMargins left="0.2" right="0.22" top="0.2" bottom="0.2" header="0.22"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F101"/>
  <sheetViews>
    <sheetView topLeftCell="A91" zoomScaleNormal="100" workbookViewId="0">
      <selection activeCell="F3" sqref="F3"/>
    </sheetView>
  </sheetViews>
  <sheetFormatPr defaultRowHeight="15.75" x14ac:dyDescent="0.3"/>
  <cols>
    <col min="1" max="1" width="14.28515625" style="14" customWidth="1"/>
    <col min="2" max="2" width="24.7109375" style="14" customWidth="1"/>
    <col min="3" max="3" width="22" style="14" customWidth="1"/>
    <col min="4" max="4" width="12.140625" style="14" customWidth="1"/>
    <col min="5" max="5" width="26.140625" style="14" customWidth="1"/>
    <col min="6" max="6" width="49.5703125" style="87" customWidth="1"/>
    <col min="7" max="16384" width="9.140625" style="14"/>
  </cols>
  <sheetData>
    <row r="2" spans="1:6" ht="47.25" customHeight="1" x14ac:dyDescent="0.3">
      <c r="A2" s="126" t="s">
        <v>939</v>
      </c>
      <c r="B2" s="126"/>
      <c r="C2" s="126"/>
      <c r="D2" s="126"/>
      <c r="E2" s="126"/>
    </row>
    <row r="3" spans="1:6" ht="88.5" customHeight="1" x14ac:dyDescent="0.25">
      <c r="A3" s="15" t="s">
        <v>1</v>
      </c>
      <c r="B3" s="15" t="s">
        <v>2</v>
      </c>
      <c r="C3" s="15" t="s">
        <v>3</v>
      </c>
      <c r="D3" s="16" t="s">
        <v>418</v>
      </c>
      <c r="E3" s="17" t="s">
        <v>719</v>
      </c>
      <c r="F3" s="88" t="s">
        <v>1316</v>
      </c>
    </row>
    <row r="4" spans="1:6" ht="90" x14ac:dyDescent="0.25">
      <c r="A4" s="66" t="s">
        <v>443</v>
      </c>
      <c r="B4" s="67" t="s">
        <v>26</v>
      </c>
      <c r="C4" s="90" t="s">
        <v>2719</v>
      </c>
      <c r="D4" s="68">
        <v>45</v>
      </c>
      <c r="E4" s="69" t="s">
        <v>426</v>
      </c>
      <c r="F4" s="71" t="s">
        <v>2094</v>
      </c>
    </row>
    <row r="5" spans="1:6" ht="45" x14ac:dyDescent="0.3">
      <c r="A5" s="66" t="s">
        <v>940</v>
      </c>
      <c r="B5" s="67" t="s">
        <v>40</v>
      </c>
      <c r="C5" s="67" t="s">
        <v>941</v>
      </c>
      <c r="D5" s="68">
        <v>0</v>
      </c>
      <c r="E5" s="69" t="s">
        <v>426</v>
      </c>
      <c r="F5" s="89" t="s">
        <v>2112</v>
      </c>
    </row>
    <row r="6" spans="1:6" ht="45" x14ac:dyDescent="0.3">
      <c r="A6" s="66" t="s">
        <v>940</v>
      </c>
      <c r="B6" s="67" t="s">
        <v>441</v>
      </c>
      <c r="C6" s="67" t="s">
        <v>941</v>
      </c>
      <c r="D6" s="68">
        <v>0</v>
      </c>
      <c r="E6" s="69" t="s">
        <v>426</v>
      </c>
      <c r="F6" s="89" t="s">
        <v>2112</v>
      </c>
    </row>
    <row r="7" spans="1:6" ht="45" x14ac:dyDescent="0.3">
      <c r="A7" s="66" t="s">
        <v>940</v>
      </c>
      <c r="B7" s="67" t="s">
        <v>102</v>
      </c>
      <c r="C7" s="67" t="s">
        <v>941</v>
      </c>
      <c r="D7" s="68">
        <v>0</v>
      </c>
      <c r="E7" s="69" t="s">
        <v>426</v>
      </c>
      <c r="F7" s="89" t="s">
        <v>2112</v>
      </c>
    </row>
    <row r="8" spans="1:6" ht="30" x14ac:dyDescent="0.3">
      <c r="A8" s="66" t="s">
        <v>100</v>
      </c>
      <c r="B8" s="67" t="s">
        <v>201</v>
      </c>
      <c r="C8" s="67" t="s">
        <v>708</v>
      </c>
      <c r="D8" s="68">
        <v>486.29</v>
      </c>
      <c r="E8" s="69"/>
      <c r="F8" s="89" t="s">
        <v>2095</v>
      </c>
    </row>
    <row r="9" spans="1:6" ht="45" x14ac:dyDescent="0.3">
      <c r="A9" s="66" t="s">
        <v>704</v>
      </c>
      <c r="B9" s="67" t="s">
        <v>441</v>
      </c>
      <c r="C9" s="67" t="s">
        <v>701</v>
      </c>
      <c r="D9" s="68">
        <v>0</v>
      </c>
      <c r="E9" s="69" t="s">
        <v>426</v>
      </c>
      <c r="F9" s="89" t="s">
        <v>2113</v>
      </c>
    </row>
    <row r="10" spans="1:6" ht="45" x14ac:dyDescent="0.3">
      <c r="A10" s="66" t="s">
        <v>104</v>
      </c>
      <c r="B10" s="67" t="s">
        <v>507</v>
      </c>
      <c r="C10" s="67" t="s">
        <v>701</v>
      </c>
      <c r="D10" s="68">
        <v>0</v>
      </c>
      <c r="E10" s="69" t="s">
        <v>426</v>
      </c>
      <c r="F10" s="89" t="s">
        <v>2113</v>
      </c>
    </row>
    <row r="11" spans="1:6" ht="30" x14ac:dyDescent="0.3">
      <c r="A11" s="66" t="s">
        <v>2568</v>
      </c>
      <c r="B11" s="67" t="s">
        <v>201</v>
      </c>
      <c r="C11" s="67" t="s">
        <v>703</v>
      </c>
      <c r="D11" s="68">
        <v>60</v>
      </c>
      <c r="E11" s="69" t="s">
        <v>426</v>
      </c>
      <c r="F11" s="89" t="s">
        <v>2096</v>
      </c>
    </row>
    <row r="12" spans="1:6" x14ac:dyDescent="0.3">
      <c r="A12" s="66" t="s">
        <v>942</v>
      </c>
      <c r="B12" s="67" t="s">
        <v>55</v>
      </c>
      <c r="C12" s="67" t="s">
        <v>943</v>
      </c>
      <c r="D12" s="68">
        <v>45</v>
      </c>
      <c r="E12" s="69"/>
      <c r="F12" s="89" t="s">
        <v>1352</v>
      </c>
    </row>
    <row r="13" spans="1:6" x14ac:dyDescent="0.3">
      <c r="A13" s="66" t="s">
        <v>137</v>
      </c>
      <c r="B13" s="67" t="s">
        <v>37</v>
      </c>
      <c r="C13" s="67" t="s">
        <v>944</v>
      </c>
      <c r="D13" s="68">
        <v>0</v>
      </c>
      <c r="E13" s="69" t="s">
        <v>426</v>
      </c>
      <c r="F13" s="89" t="s">
        <v>2120</v>
      </c>
    </row>
    <row r="14" spans="1:6" ht="30" x14ac:dyDescent="0.3">
      <c r="A14" s="66" t="s">
        <v>2720</v>
      </c>
      <c r="B14" s="67" t="s">
        <v>22</v>
      </c>
      <c r="C14" s="67" t="s">
        <v>945</v>
      </c>
      <c r="D14" s="68">
        <v>0</v>
      </c>
      <c r="E14" s="69" t="s">
        <v>426</v>
      </c>
      <c r="F14" s="89" t="s">
        <v>2114</v>
      </c>
    </row>
    <row r="15" spans="1:6" ht="45" x14ac:dyDescent="0.3">
      <c r="A15" s="66" t="s">
        <v>2721</v>
      </c>
      <c r="B15" s="67" t="s">
        <v>22</v>
      </c>
      <c r="C15" s="67" t="s">
        <v>946</v>
      </c>
      <c r="D15" s="68">
        <v>0</v>
      </c>
      <c r="E15" s="69" t="s">
        <v>426</v>
      </c>
      <c r="F15" s="89" t="s">
        <v>2115</v>
      </c>
    </row>
    <row r="16" spans="1:6" ht="30" x14ac:dyDescent="0.3">
      <c r="A16" s="66" t="s">
        <v>174</v>
      </c>
      <c r="B16" s="67" t="s">
        <v>507</v>
      </c>
      <c r="C16" s="67" t="s">
        <v>701</v>
      </c>
      <c r="D16" s="68">
        <v>0</v>
      </c>
      <c r="E16" s="69" t="s">
        <v>426</v>
      </c>
      <c r="F16" s="89" t="s">
        <v>2116</v>
      </c>
    </row>
    <row r="17" spans="1:6" x14ac:dyDescent="0.3">
      <c r="A17" s="66">
        <v>23.04</v>
      </c>
      <c r="B17" s="67" t="s">
        <v>37</v>
      </c>
      <c r="C17" s="67" t="s">
        <v>947</v>
      </c>
      <c r="D17" s="68">
        <v>0</v>
      </c>
      <c r="E17" s="69" t="s">
        <v>426</v>
      </c>
      <c r="F17" s="89" t="s">
        <v>2120</v>
      </c>
    </row>
    <row r="18" spans="1:6" ht="60" x14ac:dyDescent="0.3">
      <c r="A18" s="66">
        <v>23.04</v>
      </c>
      <c r="B18" s="67" t="s">
        <v>441</v>
      </c>
      <c r="C18" s="67" t="s">
        <v>948</v>
      </c>
      <c r="D18" s="68">
        <v>0</v>
      </c>
      <c r="E18" s="69" t="s">
        <v>426</v>
      </c>
      <c r="F18" s="89" t="s">
        <v>2117</v>
      </c>
    </row>
    <row r="19" spans="1:6" x14ac:dyDescent="0.3">
      <c r="A19" s="66" t="s">
        <v>2722</v>
      </c>
      <c r="B19" s="67" t="s">
        <v>949</v>
      </c>
      <c r="C19" s="67" t="s">
        <v>705</v>
      </c>
      <c r="D19" s="68">
        <v>0</v>
      </c>
      <c r="E19" s="69" t="s">
        <v>426</v>
      </c>
      <c r="F19" s="89" t="s">
        <v>2118</v>
      </c>
    </row>
    <row r="20" spans="1:6" x14ac:dyDescent="0.3">
      <c r="A20" s="66" t="s">
        <v>2723</v>
      </c>
      <c r="B20" s="67" t="s">
        <v>217</v>
      </c>
      <c r="C20" s="67" t="s">
        <v>950</v>
      </c>
      <c r="D20" s="68">
        <v>0</v>
      </c>
      <c r="E20" s="69" t="s">
        <v>426</v>
      </c>
      <c r="F20" s="89" t="s">
        <v>2119</v>
      </c>
    </row>
    <row r="21" spans="1:6" x14ac:dyDescent="0.3">
      <c r="A21" s="66" t="s">
        <v>2723</v>
      </c>
      <c r="B21" s="67" t="s">
        <v>347</v>
      </c>
      <c r="C21" s="67" t="s">
        <v>950</v>
      </c>
      <c r="D21" s="68">
        <v>0</v>
      </c>
      <c r="E21" s="69" t="s">
        <v>426</v>
      </c>
      <c r="F21" s="89" t="s">
        <v>2119</v>
      </c>
    </row>
    <row r="22" spans="1:6" x14ac:dyDescent="0.3">
      <c r="A22" s="66" t="s">
        <v>2723</v>
      </c>
      <c r="B22" s="67" t="s">
        <v>342</v>
      </c>
      <c r="C22" s="67" t="s">
        <v>950</v>
      </c>
      <c r="D22" s="68">
        <v>0</v>
      </c>
      <c r="E22" s="69" t="s">
        <v>426</v>
      </c>
      <c r="F22" s="89" t="s">
        <v>2119</v>
      </c>
    </row>
    <row r="23" spans="1:6" x14ac:dyDescent="0.3">
      <c r="A23" s="66" t="s">
        <v>2723</v>
      </c>
      <c r="B23" s="67" t="s">
        <v>951</v>
      </c>
      <c r="C23" s="67" t="s">
        <v>952</v>
      </c>
      <c r="D23" s="68">
        <v>0</v>
      </c>
      <c r="E23" s="69" t="s">
        <v>426</v>
      </c>
      <c r="F23" s="89" t="s">
        <v>2119</v>
      </c>
    </row>
    <row r="24" spans="1:6" x14ac:dyDescent="0.3">
      <c r="A24" s="66" t="s">
        <v>2723</v>
      </c>
      <c r="B24" s="67" t="s">
        <v>325</v>
      </c>
      <c r="C24" s="67" t="s">
        <v>952</v>
      </c>
      <c r="D24" s="68">
        <v>0</v>
      </c>
      <c r="E24" s="69" t="s">
        <v>426</v>
      </c>
      <c r="F24" s="89" t="s">
        <v>2119</v>
      </c>
    </row>
    <row r="25" spans="1:6" x14ac:dyDescent="0.3">
      <c r="A25" s="66" t="s">
        <v>2723</v>
      </c>
      <c r="B25" s="67" t="s">
        <v>179</v>
      </c>
      <c r="C25" s="67" t="s">
        <v>952</v>
      </c>
      <c r="D25" s="68">
        <v>0</v>
      </c>
      <c r="E25" s="69" t="s">
        <v>426</v>
      </c>
      <c r="F25" s="89" t="s">
        <v>2119</v>
      </c>
    </row>
    <row r="26" spans="1:6" ht="75" x14ac:dyDescent="0.3">
      <c r="A26" s="66" t="s">
        <v>2668</v>
      </c>
      <c r="B26" s="67" t="s">
        <v>70</v>
      </c>
      <c r="C26" s="67" t="s">
        <v>953</v>
      </c>
      <c r="D26" s="68">
        <v>545</v>
      </c>
      <c r="E26" s="69"/>
      <c r="F26" s="89" t="s">
        <v>2097</v>
      </c>
    </row>
    <row r="27" spans="1:6" ht="75" x14ac:dyDescent="0.3">
      <c r="A27" s="66" t="s">
        <v>2668</v>
      </c>
      <c r="B27" s="67" t="s">
        <v>35</v>
      </c>
      <c r="C27" s="67" t="s">
        <v>953</v>
      </c>
      <c r="D27" s="68">
        <v>545</v>
      </c>
      <c r="E27" s="69"/>
      <c r="F27" s="89" t="s">
        <v>2097</v>
      </c>
    </row>
    <row r="28" spans="1:6" ht="75" x14ac:dyDescent="0.3">
      <c r="A28" s="66" t="s">
        <v>2668</v>
      </c>
      <c r="B28" s="67" t="s">
        <v>191</v>
      </c>
      <c r="C28" s="67" t="s">
        <v>953</v>
      </c>
      <c r="D28" s="68">
        <v>280</v>
      </c>
      <c r="E28" s="69"/>
      <c r="F28" s="89" t="s">
        <v>2097</v>
      </c>
    </row>
    <row r="29" spans="1:6" ht="75" x14ac:dyDescent="0.3">
      <c r="A29" s="66" t="s">
        <v>2668</v>
      </c>
      <c r="B29" s="67" t="s">
        <v>168</v>
      </c>
      <c r="C29" s="67" t="s">
        <v>953</v>
      </c>
      <c r="D29" s="68">
        <v>545</v>
      </c>
      <c r="E29" s="69"/>
      <c r="F29" s="89" t="s">
        <v>2097</v>
      </c>
    </row>
    <row r="30" spans="1:6" ht="75" x14ac:dyDescent="0.3">
      <c r="A30" s="66" t="s">
        <v>2668</v>
      </c>
      <c r="B30" s="67" t="s">
        <v>111</v>
      </c>
      <c r="C30" s="67" t="s">
        <v>953</v>
      </c>
      <c r="D30" s="68">
        <v>545</v>
      </c>
      <c r="E30" s="69"/>
      <c r="F30" s="89" t="s">
        <v>2097</v>
      </c>
    </row>
    <row r="31" spans="1:6" ht="75" x14ac:dyDescent="0.3">
      <c r="A31" s="66" t="s">
        <v>2668</v>
      </c>
      <c r="B31" s="67" t="s">
        <v>38</v>
      </c>
      <c r="C31" s="67" t="s">
        <v>953</v>
      </c>
      <c r="D31" s="68">
        <v>545</v>
      </c>
      <c r="E31" s="69"/>
      <c r="F31" s="89" t="s">
        <v>2097</v>
      </c>
    </row>
    <row r="32" spans="1:6" ht="75" x14ac:dyDescent="0.3">
      <c r="A32" s="66" t="s">
        <v>197</v>
      </c>
      <c r="B32" s="67" t="s">
        <v>22</v>
      </c>
      <c r="C32" s="67" t="s">
        <v>703</v>
      </c>
      <c r="D32" s="68">
        <v>836</v>
      </c>
      <c r="E32" s="69"/>
      <c r="F32" s="89" t="s">
        <v>2098</v>
      </c>
    </row>
    <row r="33" spans="1:6" ht="75" x14ac:dyDescent="0.3">
      <c r="A33" s="66" t="s">
        <v>197</v>
      </c>
      <c r="B33" s="67" t="s">
        <v>844</v>
      </c>
      <c r="C33" s="67" t="s">
        <v>703</v>
      </c>
      <c r="D33" s="68">
        <v>836</v>
      </c>
      <c r="E33" s="69"/>
      <c r="F33" s="89" t="s">
        <v>2098</v>
      </c>
    </row>
    <row r="34" spans="1:6" ht="75" x14ac:dyDescent="0.3">
      <c r="A34" s="66" t="s">
        <v>197</v>
      </c>
      <c r="B34" s="67" t="s">
        <v>187</v>
      </c>
      <c r="C34" s="67" t="s">
        <v>703</v>
      </c>
      <c r="D34" s="68">
        <v>832.9</v>
      </c>
      <c r="E34" s="69"/>
      <c r="F34" s="89" t="s">
        <v>2098</v>
      </c>
    </row>
    <row r="35" spans="1:6" x14ac:dyDescent="0.3">
      <c r="A35" s="66" t="s">
        <v>2577</v>
      </c>
      <c r="B35" s="67" t="s">
        <v>859</v>
      </c>
      <c r="C35" s="67" t="s">
        <v>705</v>
      </c>
      <c r="D35" s="68">
        <v>0</v>
      </c>
      <c r="E35" s="69" t="s">
        <v>426</v>
      </c>
      <c r="F35" s="89" t="s">
        <v>2263</v>
      </c>
    </row>
    <row r="36" spans="1:6" ht="30" x14ac:dyDescent="0.3">
      <c r="A36" s="66" t="s">
        <v>2547</v>
      </c>
      <c r="B36" s="67" t="s">
        <v>37</v>
      </c>
      <c r="C36" s="67" t="s">
        <v>944</v>
      </c>
      <c r="D36" s="68">
        <v>0</v>
      </c>
      <c r="E36" s="69" t="s">
        <v>426</v>
      </c>
      <c r="F36" s="89" t="s">
        <v>2892</v>
      </c>
    </row>
    <row r="37" spans="1:6" ht="30" x14ac:dyDescent="0.3">
      <c r="A37" s="66" t="s">
        <v>2461</v>
      </c>
      <c r="B37" s="67" t="s">
        <v>954</v>
      </c>
      <c r="C37" s="67" t="s">
        <v>955</v>
      </c>
      <c r="D37" s="68">
        <v>0</v>
      </c>
      <c r="E37" s="69" t="s">
        <v>426</v>
      </c>
      <c r="F37" s="89" t="s">
        <v>2893</v>
      </c>
    </row>
    <row r="38" spans="1:6" ht="30" x14ac:dyDescent="0.3">
      <c r="A38" s="66" t="s">
        <v>2461</v>
      </c>
      <c r="B38" s="67" t="s">
        <v>507</v>
      </c>
      <c r="C38" s="67" t="s">
        <v>956</v>
      </c>
      <c r="D38" s="68">
        <v>0</v>
      </c>
      <c r="E38" s="69" t="s">
        <v>426</v>
      </c>
      <c r="F38" s="89" t="s">
        <v>2894</v>
      </c>
    </row>
    <row r="39" spans="1:6" ht="30" x14ac:dyDescent="0.3">
      <c r="A39" s="66" t="s">
        <v>957</v>
      </c>
      <c r="B39" s="67" t="s">
        <v>37</v>
      </c>
      <c r="C39" s="67" t="s">
        <v>944</v>
      </c>
      <c r="D39" s="68">
        <v>0</v>
      </c>
      <c r="E39" s="69" t="s">
        <v>426</v>
      </c>
      <c r="F39" s="89" t="s">
        <v>2892</v>
      </c>
    </row>
    <row r="40" spans="1:6" x14ac:dyDescent="0.3">
      <c r="A40" s="66" t="s">
        <v>958</v>
      </c>
      <c r="B40" s="67" t="s">
        <v>949</v>
      </c>
      <c r="C40" s="67" t="s">
        <v>705</v>
      </c>
      <c r="D40" s="68">
        <v>0</v>
      </c>
      <c r="E40" s="69" t="s">
        <v>426</v>
      </c>
      <c r="F40" s="89" t="s">
        <v>2895</v>
      </c>
    </row>
    <row r="41" spans="1:6" x14ac:dyDescent="0.3">
      <c r="A41" s="66" t="s">
        <v>958</v>
      </c>
      <c r="B41" s="67" t="s">
        <v>227</v>
      </c>
      <c r="C41" s="67" t="s">
        <v>705</v>
      </c>
      <c r="D41" s="68">
        <v>0</v>
      </c>
      <c r="E41" s="69" t="s">
        <v>426</v>
      </c>
      <c r="F41" s="89" t="s">
        <v>2895</v>
      </c>
    </row>
    <row r="42" spans="1:6" ht="30" x14ac:dyDescent="0.3">
      <c r="A42" s="66" t="s">
        <v>197</v>
      </c>
      <c r="B42" s="67" t="s">
        <v>954</v>
      </c>
      <c r="C42" s="67" t="s">
        <v>955</v>
      </c>
      <c r="D42" s="68">
        <v>0</v>
      </c>
      <c r="E42" s="69" t="s">
        <v>426</v>
      </c>
      <c r="F42" s="89" t="s">
        <v>2893</v>
      </c>
    </row>
    <row r="43" spans="1:6" x14ac:dyDescent="0.3">
      <c r="A43" s="66" t="s">
        <v>808</v>
      </c>
      <c r="B43" s="67" t="s">
        <v>191</v>
      </c>
      <c r="C43" s="67" t="s">
        <v>705</v>
      </c>
      <c r="D43" s="68">
        <v>0</v>
      </c>
      <c r="E43" s="69" t="s">
        <v>426</v>
      </c>
      <c r="F43" s="89" t="s">
        <v>2263</v>
      </c>
    </row>
    <row r="44" spans="1:6" x14ac:dyDescent="0.3">
      <c r="A44" s="66" t="s">
        <v>2724</v>
      </c>
      <c r="B44" s="67" t="s">
        <v>331</v>
      </c>
      <c r="C44" s="67" t="s">
        <v>705</v>
      </c>
      <c r="D44" s="68">
        <v>0</v>
      </c>
      <c r="E44" s="69" t="s">
        <v>426</v>
      </c>
      <c r="F44" s="89" t="s">
        <v>2263</v>
      </c>
    </row>
    <row r="45" spans="1:6" x14ac:dyDescent="0.3">
      <c r="A45" s="66" t="s">
        <v>2724</v>
      </c>
      <c r="B45" s="67" t="s">
        <v>191</v>
      </c>
      <c r="C45" s="67" t="s">
        <v>705</v>
      </c>
      <c r="D45" s="68">
        <v>0</v>
      </c>
      <c r="E45" s="69" t="s">
        <v>426</v>
      </c>
      <c r="F45" s="89" t="s">
        <v>2263</v>
      </c>
    </row>
    <row r="46" spans="1:6" ht="45" x14ac:dyDescent="0.3">
      <c r="A46" s="66">
        <v>30.05</v>
      </c>
      <c r="B46" s="67" t="s">
        <v>102</v>
      </c>
      <c r="C46" s="67" t="s">
        <v>941</v>
      </c>
      <c r="D46" s="68">
        <v>0</v>
      </c>
      <c r="E46" s="69" t="s">
        <v>426</v>
      </c>
      <c r="F46" s="89" t="s">
        <v>2896</v>
      </c>
    </row>
    <row r="47" spans="1:6" ht="45" x14ac:dyDescent="0.3">
      <c r="A47" s="66" t="s">
        <v>232</v>
      </c>
      <c r="B47" s="67" t="s">
        <v>325</v>
      </c>
      <c r="C47" s="67" t="s">
        <v>941</v>
      </c>
      <c r="D47" s="68">
        <v>0</v>
      </c>
      <c r="E47" s="69" t="s">
        <v>426</v>
      </c>
      <c r="F47" s="89" t="s">
        <v>2896</v>
      </c>
    </row>
    <row r="48" spans="1:6" ht="45" x14ac:dyDescent="0.3">
      <c r="A48" s="66" t="s">
        <v>232</v>
      </c>
      <c r="B48" s="67" t="s">
        <v>279</v>
      </c>
      <c r="C48" s="67" t="s">
        <v>941</v>
      </c>
      <c r="D48" s="68">
        <v>0</v>
      </c>
      <c r="E48" s="69" t="s">
        <v>426</v>
      </c>
      <c r="F48" s="89" t="s">
        <v>2896</v>
      </c>
    </row>
    <row r="49" spans="1:6" ht="30" x14ac:dyDescent="0.3">
      <c r="A49" s="66" t="s">
        <v>827</v>
      </c>
      <c r="B49" s="67" t="s">
        <v>320</v>
      </c>
      <c r="C49" s="67" t="s">
        <v>959</v>
      </c>
      <c r="D49" s="68">
        <v>0</v>
      </c>
      <c r="E49" s="69" t="s">
        <v>426</v>
      </c>
      <c r="F49" s="89" t="s">
        <v>2897</v>
      </c>
    </row>
    <row r="50" spans="1:6" ht="60" x14ac:dyDescent="0.3">
      <c r="A50" s="66">
        <v>13.06</v>
      </c>
      <c r="B50" s="67" t="s">
        <v>224</v>
      </c>
      <c r="C50" s="67" t="s">
        <v>960</v>
      </c>
      <c r="D50" s="68">
        <v>0</v>
      </c>
      <c r="E50" s="69" t="s">
        <v>426</v>
      </c>
      <c r="F50" s="89" t="s">
        <v>2898</v>
      </c>
    </row>
    <row r="51" spans="1:6" ht="60" x14ac:dyDescent="0.3">
      <c r="A51" s="66">
        <v>13.06</v>
      </c>
      <c r="B51" s="67" t="s">
        <v>844</v>
      </c>
      <c r="C51" s="67" t="s">
        <v>960</v>
      </c>
      <c r="D51" s="68">
        <v>15</v>
      </c>
      <c r="E51" s="69"/>
      <c r="F51" s="89" t="s">
        <v>2100</v>
      </c>
    </row>
    <row r="52" spans="1:6" ht="30" x14ac:dyDescent="0.3">
      <c r="A52" s="66" t="s">
        <v>841</v>
      </c>
      <c r="B52" s="67" t="s">
        <v>9</v>
      </c>
      <c r="C52" s="67" t="s">
        <v>943</v>
      </c>
      <c r="D52" s="68">
        <v>414.91999999999996</v>
      </c>
      <c r="E52" s="69"/>
      <c r="F52" s="89" t="s">
        <v>2099</v>
      </c>
    </row>
    <row r="53" spans="1:6" ht="60" x14ac:dyDescent="0.3">
      <c r="A53" s="66" t="s">
        <v>840</v>
      </c>
      <c r="B53" s="67" t="s">
        <v>403</v>
      </c>
      <c r="C53" s="67" t="s">
        <v>703</v>
      </c>
      <c r="D53" s="68">
        <v>443.40000000000003</v>
      </c>
      <c r="E53" s="69"/>
      <c r="F53" s="89" t="s">
        <v>2101</v>
      </c>
    </row>
    <row r="54" spans="1:6" ht="30" x14ac:dyDescent="0.3">
      <c r="A54" s="66" t="s">
        <v>961</v>
      </c>
      <c r="B54" s="67" t="s">
        <v>124</v>
      </c>
      <c r="C54" s="67" t="s">
        <v>703</v>
      </c>
      <c r="D54" s="68">
        <v>1759.5</v>
      </c>
      <c r="E54" s="69"/>
      <c r="F54" s="89" t="s">
        <v>2102</v>
      </c>
    </row>
    <row r="55" spans="1:6" ht="30" x14ac:dyDescent="0.3">
      <c r="A55" s="66" t="s">
        <v>961</v>
      </c>
      <c r="B55" s="67" t="s">
        <v>441</v>
      </c>
      <c r="C55" s="67" t="s">
        <v>703</v>
      </c>
      <c r="D55" s="68">
        <v>1759.5</v>
      </c>
      <c r="E55" s="69"/>
      <c r="F55" s="89" t="s">
        <v>2102</v>
      </c>
    </row>
    <row r="56" spans="1:6" ht="30" x14ac:dyDescent="0.3">
      <c r="A56" s="66" t="s">
        <v>961</v>
      </c>
      <c r="B56" s="67" t="s">
        <v>70</v>
      </c>
      <c r="C56" s="67" t="s">
        <v>703</v>
      </c>
      <c r="D56" s="68">
        <v>1759.5</v>
      </c>
      <c r="E56" s="69"/>
      <c r="F56" s="89" t="s">
        <v>2102</v>
      </c>
    </row>
    <row r="57" spans="1:6" ht="30" x14ac:dyDescent="0.3">
      <c r="A57" s="66" t="s">
        <v>961</v>
      </c>
      <c r="B57" s="67" t="s">
        <v>12</v>
      </c>
      <c r="C57" s="67" t="s">
        <v>703</v>
      </c>
      <c r="D57" s="68">
        <v>1759.5</v>
      </c>
      <c r="E57" s="69"/>
      <c r="F57" s="89" t="s">
        <v>2102</v>
      </c>
    </row>
    <row r="58" spans="1:6" ht="30" x14ac:dyDescent="0.3">
      <c r="A58" s="66" t="s">
        <v>961</v>
      </c>
      <c r="B58" s="67" t="s">
        <v>61</v>
      </c>
      <c r="C58" s="67" t="s">
        <v>703</v>
      </c>
      <c r="D58" s="68">
        <v>1714.17</v>
      </c>
      <c r="E58" s="69"/>
      <c r="F58" s="89" t="s">
        <v>2102</v>
      </c>
    </row>
    <row r="59" spans="1:6" ht="30" x14ac:dyDescent="0.3">
      <c r="A59" s="66" t="s">
        <v>961</v>
      </c>
      <c r="B59" s="67" t="s">
        <v>37</v>
      </c>
      <c r="C59" s="67" t="s">
        <v>703</v>
      </c>
      <c r="D59" s="68">
        <v>1862.49</v>
      </c>
      <c r="E59" s="69"/>
      <c r="F59" s="89" t="s">
        <v>2102</v>
      </c>
    </row>
    <row r="60" spans="1:6" ht="30" x14ac:dyDescent="0.3">
      <c r="A60" s="66" t="s">
        <v>961</v>
      </c>
      <c r="B60" s="67" t="s">
        <v>11</v>
      </c>
      <c r="C60" s="67" t="s">
        <v>703</v>
      </c>
      <c r="D60" s="68">
        <v>1819</v>
      </c>
      <c r="E60" s="69"/>
      <c r="F60" s="89" t="s">
        <v>2102</v>
      </c>
    </row>
    <row r="61" spans="1:6" ht="30" x14ac:dyDescent="0.3">
      <c r="A61" s="66" t="s">
        <v>961</v>
      </c>
      <c r="B61" s="67" t="s">
        <v>26</v>
      </c>
      <c r="C61" s="67" t="s">
        <v>703</v>
      </c>
      <c r="D61" s="68">
        <v>851.93</v>
      </c>
      <c r="E61" s="69"/>
      <c r="F61" s="89" t="s">
        <v>2102</v>
      </c>
    </row>
    <row r="62" spans="1:6" ht="30" x14ac:dyDescent="0.3">
      <c r="A62" s="66" t="s">
        <v>961</v>
      </c>
      <c r="B62" s="67" t="s">
        <v>40</v>
      </c>
      <c r="C62" s="67" t="s">
        <v>703</v>
      </c>
      <c r="D62" s="68">
        <v>1759.5</v>
      </c>
      <c r="E62" s="69"/>
      <c r="F62" s="89" t="s">
        <v>2102</v>
      </c>
    </row>
    <row r="63" spans="1:6" ht="30" x14ac:dyDescent="0.3">
      <c r="A63" s="66" t="s">
        <v>961</v>
      </c>
      <c r="B63" s="67" t="s">
        <v>16</v>
      </c>
      <c r="C63" s="67" t="s">
        <v>703</v>
      </c>
      <c r="D63" s="68">
        <v>1759.5</v>
      </c>
      <c r="E63" s="69"/>
      <c r="F63" s="89" t="s">
        <v>2102</v>
      </c>
    </row>
    <row r="64" spans="1:6" ht="30" x14ac:dyDescent="0.3">
      <c r="A64" s="66" t="s">
        <v>961</v>
      </c>
      <c r="B64" s="67" t="s">
        <v>60</v>
      </c>
      <c r="C64" s="67" t="s">
        <v>703</v>
      </c>
      <c r="D64" s="68">
        <v>1700</v>
      </c>
      <c r="E64" s="69"/>
      <c r="F64" s="89" t="s">
        <v>2102</v>
      </c>
    </row>
    <row r="65" spans="1:6" ht="30" x14ac:dyDescent="0.3">
      <c r="A65" s="66" t="s">
        <v>961</v>
      </c>
      <c r="B65" s="67" t="s">
        <v>42</v>
      </c>
      <c r="C65" s="67" t="s">
        <v>703</v>
      </c>
      <c r="D65" s="68">
        <v>1819</v>
      </c>
      <c r="E65" s="69"/>
      <c r="F65" s="89" t="s">
        <v>2102</v>
      </c>
    </row>
    <row r="66" spans="1:6" ht="30" x14ac:dyDescent="0.3">
      <c r="A66" s="66" t="s">
        <v>961</v>
      </c>
      <c r="B66" s="67" t="s">
        <v>962</v>
      </c>
      <c r="C66" s="67" t="s">
        <v>703</v>
      </c>
      <c r="D66" s="68">
        <v>1759.5</v>
      </c>
      <c r="E66" s="69"/>
      <c r="F66" s="89" t="s">
        <v>2102</v>
      </c>
    </row>
    <row r="67" spans="1:6" ht="30" x14ac:dyDescent="0.3">
      <c r="A67" s="66" t="s">
        <v>961</v>
      </c>
      <c r="B67" s="67" t="s">
        <v>59</v>
      </c>
      <c r="C67" s="67" t="s">
        <v>703</v>
      </c>
      <c r="D67" s="68">
        <v>1759.5</v>
      </c>
      <c r="E67" s="69"/>
      <c r="F67" s="89" t="s">
        <v>2102</v>
      </c>
    </row>
    <row r="68" spans="1:6" ht="30" x14ac:dyDescent="0.3">
      <c r="A68" s="66" t="s">
        <v>961</v>
      </c>
      <c r="B68" s="67" t="s">
        <v>24</v>
      </c>
      <c r="C68" s="67" t="s">
        <v>703</v>
      </c>
      <c r="D68" s="68">
        <v>1700</v>
      </c>
      <c r="E68" s="69"/>
      <c r="F68" s="89" t="s">
        <v>2102</v>
      </c>
    </row>
    <row r="69" spans="1:6" ht="30" x14ac:dyDescent="0.3">
      <c r="A69" s="66" t="s">
        <v>961</v>
      </c>
      <c r="B69" s="67" t="s">
        <v>62</v>
      </c>
      <c r="C69" s="67" t="s">
        <v>703</v>
      </c>
      <c r="D69" s="68">
        <v>1759.5</v>
      </c>
      <c r="E69" s="69"/>
      <c r="F69" s="89" t="s">
        <v>2102</v>
      </c>
    </row>
    <row r="70" spans="1:6" ht="30" x14ac:dyDescent="0.3">
      <c r="A70" s="66" t="s">
        <v>961</v>
      </c>
      <c r="B70" s="67" t="s">
        <v>9</v>
      </c>
      <c r="C70" s="67" t="s">
        <v>703</v>
      </c>
      <c r="D70" s="68">
        <v>1759</v>
      </c>
      <c r="E70" s="69"/>
      <c r="F70" s="89" t="s">
        <v>2102</v>
      </c>
    </row>
    <row r="71" spans="1:6" ht="60" x14ac:dyDescent="0.3">
      <c r="A71" s="66" t="s">
        <v>2725</v>
      </c>
      <c r="B71" s="67" t="s">
        <v>12</v>
      </c>
      <c r="C71" s="67" t="s">
        <v>703</v>
      </c>
      <c r="D71" s="68">
        <v>75</v>
      </c>
      <c r="E71" s="69" t="s">
        <v>426</v>
      </c>
      <c r="F71" s="89" t="s">
        <v>2103</v>
      </c>
    </row>
    <row r="72" spans="1:6" ht="30" x14ac:dyDescent="0.3">
      <c r="A72" s="66" t="s">
        <v>963</v>
      </c>
      <c r="B72" s="67" t="s">
        <v>53</v>
      </c>
      <c r="C72" s="67" t="s">
        <v>703</v>
      </c>
      <c r="D72" s="68">
        <v>465</v>
      </c>
      <c r="E72" s="69"/>
      <c r="F72" s="89" t="s">
        <v>2104</v>
      </c>
    </row>
    <row r="73" spans="1:6" ht="30" x14ac:dyDescent="0.3">
      <c r="A73" s="66" t="s">
        <v>964</v>
      </c>
      <c r="B73" s="67" t="s">
        <v>147</v>
      </c>
      <c r="C73" s="67" t="s">
        <v>965</v>
      </c>
      <c r="D73" s="68">
        <v>1797.8</v>
      </c>
      <c r="E73" s="69"/>
      <c r="F73" s="89" t="s">
        <v>2105</v>
      </c>
    </row>
    <row r="74" spans="1:6" ht="30" x14ac:dyDescent="0.3">
      <c r="A74" s="66" t="s">
        <v>964</v>
      </c>
      <c r="B74" s="67" t="s">
        <v>156</v>
      </c>
      <c r="C74" s="67" t="s">
        <v>965</v>
      </c>
      <c r="D74" s="68">
        <v>1797.8</v>
      </c>
      <c r="E74" s="69"/>
      <c r="F74" s="89" t="s">
        <v>2105</v>
      </c>
    </row>
    <row r="75" spans="1:6" ht="30" x14ac:dyDescent="0.3">
      <c r="A75" s="66" t="s">
        <v>634</v>
      </c>
      <c r="B75" s="67" t="s">
        <v>217</v>
      </c>
      <c r="C75" s="67" t="s">
        <v>950</v>
      </c>
      <c r="D75" s="68">
        <v>0</v>
      </c>
      <c r="E75" s="69" t="s">
        <v>426</v>
      </c>
      <c r="F75" s="89" t="s">
        <v>2899</v>
      </c>
    </row>
    <row r="76" spans="1:6" ht="30" x14ac:dyDescent="0.3">
      <c r="A76" s="66" t="s">
        <v>634</v>
      </c>
      <c r="B76" s="67" t="s">
        <v>347</v>
      </c>
      <c r="C76" s="67" t="s">
        <v>950</v>
      </c>
      <c r="D76" s="68">
        <v>0</v>
      </c>
      <c r="E76" s="69" t="s">
        <v>426</v>
      </c>
      <c r="F76" s="89" t="s">
        <v>2900</v>
      </c>
    </row>
    <row r="77" spans="1:6" ht="45" x14ac:dyDescent="0.3">
      <c r="A77" s="66">
        <v>26.09</v>
      </c>
      <c r="B77" s="67" t="s">
        <v>22</v>
      </c>
      <c r="C77" s="67" t="s">
        <v>705</v>
      </c>
      <c r="D77" s="68">
        <v>0</v>
      </c>
      <c r="E77" s="69" t="s">
        <v>426</v>
      </c>
      <c r="F77" s="89" t="s">
        <v>2901</v>
      </c>
    </row>
    <row r="78" spans="1:6" ht="30" x14ac:dyDescent="0.3">
      <c r="A78" s="66" t="s">
        <v>966</v>
      </c>
      <c r="B78" s="67" t="s">
        <v>83</v>
      </c>
      <c r="C78" s="67" t="s">
        <v>390</v>
      </c>
      <c r="D78" s="68">
        <v>1109</v>
      </c>
      <c r="E78" s="69"/>
      <c r="F78" s="89" t="s">
        <v>2106</v>
      </c>
    </row>
    <row r="79" spans="1:6" ht="30" x14ac:dyDescent="0.3">
      <c r="A79" s="66" t="s">
        <v>967</v>
      </c>
      <c r="B79" s="67" t="s">
        <v>109</v>
      </c>
      <c r="C79" s="67" t="s">
        <v>703</v>
      </c>
      <c r="D79" s="68">
        <v>1133</v>
      </c>
      <c r="E79" s="69"/>
      <c r="F79" s="89" t="s">
        <v>2106</v>
      </c>
    </row>
    <row r="80" spans="1:6" ht="30" x14ac:dyDescent="0.3">
      <c r="A80" s="66" t="s">
        <v>968</v>
      </c>
      <c r="B80" s="67" t="s">
        <v>37</v>
      </c>
      <c r="C80" s="67" t="s">
        <v>390</v>
      </c>
      <c r="D80" s="68">
        <v>1869.0700000000002</v>
      </c>
      <c r="E80" s="69"/>
      <c r="F80" s="89" t="s">
        <v>2106</v>
      </c>
    </row>
    <row r="81" spans="1:6" ht="30" x14ac:dyDescent="0.3">
      <c r="A81" s="66">
        <v>24.09</v>
      </c>
      <c r="B81" s="67" t="s">
        <v>969</v>
      </c>
      <c r="C81" s="67" t="s">
        <v>703</v>
      </c>
      <c r="D81" s="68">
        <v>15</v>
      </c>
      <c r="E81" s="69"/>
      <c r="F81" s="89" t="s">
        <v>2106</v>
      </c>
    </row>
    <row r="82" spans="1:6" ht="60" x14ac:dyDescent="0.3">
      <c r="A82" s="66" t="s">
        <v>2726</v>
      </c>
      <c r="B82" s="67" t="s">
        <v>962</v>
      </c>
      <c r="C82" s="67" t="s">
        <v>953</v>
      </c>
      <c r="D82" s="68">
        <v>15</v>
      </c>
      <c r="E82" s="69"/>
      <c r="F82" s="89" t="s">
        <v>2107</v>
      </c>
    </row>
    <row r="83" spans="1:6" ht="45" x14ac:dyDescent="0.3">
      <c r="A83" s="66" t="s">
        <v>2509</v>
      </c>
      <c r="B83" s="67" t="s">
        <v>70</v>
      </c>
      <c r="C83" s="67" t="s">
        <v>703</v>
      </c>
      <c r="D83" s="68">
        <v>435</v>
      </c>
      <c r="E83" s="69"/>
      <c r="F83" s="89" t="s">
        <v>2108</v>
      </c>
    </row>
    <row r="84" spans="1:6" ht="45" x14ac:dyDescent="0.3">
      <c r="A84" s="66" t="s">
        <v>2509</v>
      </c>
      <c r="B84" s="67" t="s">
        <v>37</v>
      </c>
      <c r="C84" s="67" t="s">
        <v>703</v>
      </c>
      <c r="D84" s="68">
        <v>433.77</v>
      </c>
      <c r="E84" s="69"/>
      <c r="F84" s="89" t="s">
        <v>2108</v>
      </c>
    </row>
    <row r="85" spans="1:6" ht="45" x14ac:dyDescent="0.3">
      <c r="A85" s="66" t="s">
        <v>2509</v>
      </c>
      <c r="B85" s="67" t="s">
        <v>35</v>
      </c>
      <c r="C85" s="67" t="s">
        <v>703</v>
      </c>
      <c r="D85" s="68">
        <v>433.77</v>
      </c>
      <c r="E85" s="69"/>
      <c r="F85" s="89" t="s">
        <v>2108</v>
      </c>
    </row>
    <row r="86" spans="1:6" ht="45" x14ac:dyDescent="0.3">
      <c r="A86" s="66" t="s">
        <v>2727</v>
      </c>
      <c r="B86" s="67" t="s">
        <v>42</v>
      </c>
      <c r="C86" s="67" t="s">
        <v>703</v>
      </c>
      <c r="D86" s="68">
        <v>15</v>
      </c>
      <c r="E86" s="69"/>
      <c r="F86" s="89" t="s">
        <v>2108</v>
      </c>
    </row>
    <row r="87" spans="1:6" ht="45" x14ac:dyDescent="0.3">
      <c r="A87" s="66" t="s">
        <v>2727</v>
      </c>
      <c r="B87" s="67" t="s">
        <v>46</v>
      </c>
      <c r="C87" s="67" t="s">
        <v>703</v>
      </c>
      <c r="D87" s="68">
        <v>418.77</v>
      </c>
      <c r="E87" s="69"/>
      <c r="F87" s="89" t="s">
        <v>2108</v>
      </c>
    </row>
    <row r="88" spans="1:6" ht="45" x14ac:dyDescent="0.3">
      <c r="A88" s="66" t="s">
        <v>2509</v>
      </c>
      <c r="B88" s="67" t="s">
        <v>970</v>
      </c>
      <c r="C88" s="67" t="s">
        <v>703</v>
      </c>
      <c r="D88" s="68">
        <v>30</v>
      </c>
      <c r="E88" s="69" t="s">
        <v>426</v>
      </c>
      <c r="F88" s="89" t="s">
        <v>2108</v>
      </c>
    </row>
    <row r="89" spans="1:6" ht="30" x14ac:dyDescent="0.3">
      <c r="A89" s="66" t="s">
        <v>971</v>
      </c>
      <c r="B89" s="67" t="s">
        <v>26</v>
      </c>
      <c r="C89" s="67" t="s">
        <v>390</v>
      </c>
      <c r="D89" s="68">
        <v>90</v>
      </c>
      <c r="E89" s="69" t="s">
        <v>426</v>
      </c>
      <c r="F89" s="89" t="s">
        <v>2109</v>
      </c>
    </row>
    <row r="90" spans="1:6" ht="45" x14ac:dyDescent="0.3">
      <c r="A90" s="66" t="s">
        <v>972</v>
      </c>
      <c r="B90" s="67" t="s">
        <v>203</v>
      </c>
      <c r="C90" s="67" t="s">
        <v>973</v>
      </c>
      <c r="D90" s="68">
        <v>230</v>
      </c>
      <c r="E90" s="69"/>
      <c r="F90" s="89" t="s">
        <v>2110</v>
      </c>
    </row>
    <row r="91" spans="1:6" ht="45" x14ac:dyDescent="0.3">
      <c r="A91" s="66" t="s">
        <v>972</v>
      </c>
      <c r="B91" s="67" t="s">
        <v>923</v>
      </c>
      <c r="C91" s="67" t="s">
        <v>973</v>
      </c>
      <c r="D91" s="68">
        <v>30</v>
      </c>
      <c r="E91" s="69" t="s">
        <v>426</v>
      </c>
      <c r="F91" s="89" t="s">
        <v>2110</v>
      </c>
    </row>
    <row r="92" spans="1:6" ht="45" x14ac:dyDescent="0.3">
      <c r="A92" s="66" t="s">
        <v>972</v>
      </c>
      <c r="B92" s="67" t="s">
        <v>377</v>
      </c>
      <c r="C92" s="67" t="s">
        <v>973</v>
      </c>
      <c r="D92" s="68">
        <v>230</v>
      </c>
      <c r="E92" s="69"/>
      <c r="F92" s="89" t="s">
        <v>2110</v>
      </c>
    </row>
    <row r="93" spans="1:6" ht="45" x14ac:dyDescent="0.3">
      <c r="A93" s="66" t="s">
        <v>974</v>
      </c>
      <c r="B93" s="67" t="s">
        <v>844</v>
      </c>
      <c r="C93" s="67" t="s">
        <v>973</v>
      </c>
      <c r="D93" s="68">
        <v>445</v>
      </c>
      <c r="E93" s="69"/>
      <c r="F93" s="89" t="s">
        <v>2110</v>
      </c>
    </row>
    <row r="94" spans="1:6" ht="45" x14ac:dyDescent="0.3">
      <c r="A94" s="66" t="s">
        <v>974</v>
      </c>
      <c r="B94" s="67" t="s">
        <v>891</v>
      </c>
      <c r="C94" s="67" t="s">
        <v>973</v>
      </c>
      <c r="D94" s="68">
        <v>445</v>
      </c>
      <c r="E94" s="69"/>
      <c r="F94" s="89" t="s">
        <v>2110</v>
      </c>
    </row>
    <row r="95" spans="1:6" ht="30" customHeight="1" x14ac:dyDescent="0.25">
      <c r="A95" s="66" t="s">
        <v>698</v>
      </c>
      <c r="B95" s="67" t="s">
        <v>182</v>
      </c>
      <c r="C95" s="67" t="s">
        <v>716</v>
      </c>
      <c r="D95" s="68">
        <v>945</v>
      </c>
      <c r="E95" s="69"/>
      <c r="F95" s="85" t="s">
        <v>2111</v>
      </c>
    </row>
    <row r="96" spans="1:6" ht="34.5" customHeight="1" x14ac:dyDescent="0.25">
      <c r="A96" s="66" t="s">
        <v>698</v>
      </c>
      <c r="B96" s="67" t="s">
        <v>331</v>
      </c>
      <c r="C96" s="67" t="s">
        <v>716</v>
      </c>
      <c r="D96" s="68">
        <v>945</v>
      </c>
      <c r="E96" s="69"/>
      <c r="F96" s="85" t="s">
        <v>2111</v>
      </c>
    </row>
    <row r="97" spans="1:6" ht="35.25" customHeight="1" x14ac:dyDescent="0.25">
      <c r="A97" s="66" t="s">
        <v>698</v>
      </c>
      <c r="B97" s="67" t="s">
        <v>191</v>
      </c>
      <c r="C97" s="67" t="s">
        <v>716</v>
      </c>
      <c r="D97" s="68">
        <v>945</v>
      </c>
      <c r="E97" s="69"/>
      <c r="F97" s="85" t="s">
        <v>2111</v>
      </c>
    </row>
    <row r="98" spans="1:6" ht="33.75" customHeight="1" x14ac:dyDescent="0.25">
      <c r="A98" s="66" t="s">
        <v>698</v>
      </c>
      <c r="B98" s="67" t="s">
        <v>717</v>
      </c>
      <c r="C98" s="67" t="s">
        <v>716</v>
      </c>
      <c r="D98" s="68">
        <v>945</v>
      </c>
      <c r="E98" s="69"/>
      <c r="F98" s="85" t="s">
        <v>2111</v>
      </c>
    </row>
    <row r="99" spans="1:6" ht="33.75" customHeight="1" x14ac:dyDescent="0.25">
      <c r="A99" s="66" t="s">
        <v>698</v>
      </c>
      <c r="B99" s="67" t="s">
        <v>249</v>
      </c>
      <c r="C99" s="67" t="s">
        <v>716</v>
      </c>
      <c r="D99" s="68">
        <v>945</v>
      </c>
      <c r="E99" s="69"/>
      <c r="F99" s="85" t="s">
        <v>2111</v>
      </c>
    </row>
    <row r="100" spans="1:6" ht="33.75" customHeight="1" x14ac:dyDescent="0.25">
      <c r="A100" s="66" t="s">
        <v>698</v>
      </c>
      <c r="B100" s="67" t="s">
        <v>377</v>
      </c>
      <c r="C100" s="67" t="s">
        <v>716</v>
      </c>
      <c r="D100" s="68">
        <v>945</v>
      </c>
      <c r="E100" s="69"/>
      <c r="F100" s="85" t="s">
        <v>2111</v>
      </c>
    </row>
    <row r="101" spans="1:6" ht="176.25" customHeight="1" x14ac:dyDescent="0.3">
      <c r="A101" s="128" t="s">
        <v>938</v>
      </c>
      <c r="B101" s="128"/>
      <c r="C101" s="128"/>
      <c r="D101" s="128"/>
      <c r="E101" s="128"/>
    </row>
  </sheetData>
  <mergeCells count="2">
    <mergeCell ref="A2:E2"/>
    <mergeCell ref="A101:E101"/>
  </mergeCells>
  <pageMargins left="0.21" right="0.2" top="0.22" bottom="0.2" header="0.21" footer="0.2"/>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topLeftCell="A82" zoomScaleNormal="100" workbookViewId="0">
      <selection activeCell="E69" sqref="E69"/>
    </sheetView>
  </sheetViews>
  <sheetFormatPr defaultRowHeight="15" x14ac:dyDescent="0.25"/>
  <cols>
    <col min="1" max="1" width="17.5703125" customWidth="1"/>
    <col min="2" max="2" width="28.28515625" customWidth="1"/>
    <col min="3" max="3" width="18.7109375" customWidth="1"/>
    <col min="4" max="5" width="17.5703125" customWidth="1"/>
    <col min="6" max="6" width="77" style="92" customWidth="1"/>
  </cols>
  <sheetData>
    <row r="1" spans="1:6" ht="55.5" customHeight="1" x14ac:dyDescent="0.25">
      <c r="A1" s="129" t="s">
        <v>975</v>
      </c>
      <c r="B1" s="129"/>
      <c r="C1" s="129"/>
      <c r="D1" s="129"/>
      <c r="E1" s="129"/>
    </row>
    <row r="2" spans="1:6" ht="125.25" customHeight="1" x14ac:dyDescent="0.25">
      <c r="A2" s="24" t="s">
        <v>1</v>
      </c>
      <c r="B2" s="24" t="s">
        <v>2</v>
      </c>
      <c r="C2" s="24" t="s">
        <v>3</v>
      </c>
      <c r="D2" s="24" t="s">
        <v>418</v>
      </c>
      <c r="E2" s="25" t="s">
        <v>976</v>
      </c>
      <c r="F2" s="70" t="s">
        <v>1316</v>
      </c>
    </row>
    <row r="3" spans="1:6" ht="33.75" customHeight="1" x14ac:dyDescent="0.3">
      <c r="A3" s="26" t="s">
        <v>977</v>
      </c>
      <c r="B3" s="27" t="s">
        <v>6</v>
      </c>
      <c r="C3" s="27" t="s">
        <v>723</v>
      </c>
      <c r="D3" s="28">
        <v>3154.8</v>
      </c>
      <c r="E3" s="29"/>
      <c r="F3" s="93" t="s">
        <v>2121</v>
      </c>
    </row>
    <row r="4" spans="1:6" ht="45" x14ac:dyDescent="0.3">
      <c r="A4" s="26" t="s">
        <v>978</v>
      </c>
      <c r="B4" s="27" t="s">
        <v>44</v>
      </c>
      <c r="C4" s="27" t="s">
        <v>979</v>
      </c>
      <c r="D4" s="28">
        <v>5377.6900000000005</v>
      </c>
      <c r="E4" s="29"/>
      <c r="F4" s="93" t="s">
        <v>2122</v>
      </c>
    </row>
    <row r="5" spans="1:6" ht="30" x14ac:dyDescent="0.3">
      <c r="A5" s="26" t="s">
        <v>725</v>
      </c>
      <c r="B5" s="27" t="s">
        <v>53</v>
      </c>
      <c r="C5" s="27" t="s">
        <v>723</v>
      </c>
      <c r="D5" s="28">
        <v>3229.38</v>
      </c>
      <c r="E5" s="29"/>
      <c r="F5" s="93" t="s">
        <v>2123</v>
      </c>
    </row>
    <row r="6" spans="1:6" ht="30" x14ac:dyDescent="0.3">
      <c r="A6" s="26" t="s">
        <v>424</v>
      </c>
      <c r="B6" s="27" t="s">
        <v>24</v>
      </c>
      <c r="C6" s="27" t="s">
        <v>723</v>
      </c>
      <c r="D6" s="28">
        <v>3223.0699999999997</v>
      </c>
      <c r="E6" s="29"/>
      <c r="F6" s="93" t="s">
        <v>2123</v>
      </c>
    </row>
    <row r="7" spans="1:6" ht="30" x14ac:dyDescent="0.3">
      <c r="A7" s="26">
        <v>15.01</v>
      </c>
      <c r="B7" s="27" t="s">
        <v>9</v>
      </c>
      <c r="C7" s="27" t="s">
        <v>723</v>
      </c>
      <c r="D7" s="28">
        <v>3460.6800000000003</v>
      </c>
      <c r="E7" s="29"/>
      <c r="F7" s="93" t="s">
        <v>2123</v>
      </c>
    </row>
    <row r="8" spans="1:6" ht="30" x14ac:dyDescent="0.3">
      <c r="A8" s="26" t="s">
        <v>980</v>
      </c>
      <c r="B8" s="27" t="s">
        <v>29</v>
      </c>
      <c r="C8" s="27" t="s">
        <v>335</v>
      </c>
      <c r="D8" s="28">
        <v>0</v>
      </c>
      <c r="E8" s="29" t="s">
        <v>426</v>
      </c>
      <c r="F8" s="93" t="s">
        <v>2124</v>
      </c>
    </row>
    <row r="9" spans="1:6" ht="30" x14ac:dyDescent="0.3">
      <c r="A9" s="26" t="s">
        <v>981</v>
      </c>
      <c r="B9" s="27" t="s">
        <v>102</v>
      </c>
      <c r="C9" s="27" t="s">
        <v>982</v>
      </c>
      <c r="D9" s="28">
        <v>4041.35</v>
      </c>
      <c r="E9" s="29"/>
      <c r="F9" s="93" t="s">
        <v>2125</v>
      </c>
    </row>
    <row r="10" spans="1:6" ht="45" x14ac:dyDescent="0.3">
      <c r="A10" s="26" t="s">
        <v>983</v>
      </c>
      <c r="B10" s="27" t="s">
        <v>431</v>
      </c>
      <c r="C10" s="27" t="s">
        <v>984</v>
      </c>
      <c r="D10" s="28">
        <v>7332.95</v>
      </c>
      <c r="E10" s="29"/>
      <c r="F10" s="93" t="s">
        <v>2126</v>
      </c>
    </row>
    <row r="11" spans="1:6" ht="45" x14ac:dyDescent="0.3">
      <c r="A11" s="26" t="s">
        <v>983</v>
      </c>
      <c r="B11" s="27" t="s">
        <v>35</v>
      </c>
      <c r="C11" s="27" t="s">
        <v>984</v>
      </c>
      <c r="D11" s="28">
        <v>7165.7999999999993</v>
      </c>
      <c r="E11" s="29"/>
      <c r="F11" s="93" t="s">
        <v>2126</v>
      </c>
    </row>
    <row r="12" spans="1:6" ht="30" x14ac:dyDescent="0.3">
      <c r="A12" s="26" t="s">
        <v>28</v>
      </c>
      <c r="B12" s="27" t="s">
        <v>102</v>
      </c>
      <c r="C12" s="27" t="s">
        <v>723</v>
      </c>
      <c r="D12" s="28">
        <v>5919.48</v>
      </c>
      <c r="E12" s="29"/>
      <c r="F12" s="93" t="s">
        <v>2127</v>
      </c>
    </row>
    <row r="13" spans="1:6" ht="30" x14ac:dyDescent="0.3">
      <c r="A13" s="26" t="s">
        <v>985</v>
      </c>
      <c r="B13" s="27" t="s">
        <v>152</v>
      </c>
      <c r="C13" s="27" t="s">
        <v>723</v>
      </c>
      <c r="D13" s="28">
        <v>5412.15</v>
      </c>
      <c r="E13" s="29"/>
      <c r="F13" s="93" t="s">
        <v>2127</v>
      </c>
    </row>
    <row r="14" spans="1:6" ht="30" x14ac:dyDescent="0.3">
      <c r="A14" s="26" t="s">
        <v>985</v>
      </c>
      <c r="B14" s="27" t="s">
        <v>144</v>
      </c>
      <c r="C14" s="27" t="s">
        <v>723</v>
      </c>
      <c r="D14" s="28">
        <v>5300.8700000000008</v>
      </c>
      <c r="E14" s="29"/>
      <c r="F14" s="93" t="s">
        <v>2127</v>
      </c>
    </row>
    <row r="15" spans="1:6" ht="30" x14ac:dyDescent="0.3">
      <c r="A15" s="26" t="s">
        <v>985</v>
      </c>
      <c r="B15" s="27" t="s">
        <v>12</v>
      </c>
      <c r="C15" s="27" t="s">
        <v>723</v>
      </c>
      <c r="D15" s="28">
        <v>5329.5700000000006</v>
      </c>
      <c r="E15" s="29"/>
      <c r="F15" s="93" t="s">
        <v>2127</v>
      </c>
    </row>
    <row r="16" spans="1:6" ht="18" x14ac:dyDescent="0.3">
      <c r="A16" s="26" t="s">
        <v>986</v>
      </c>
      <c r="B16" s="27" t="s">
        <v>53</v>
      </c>
      <c r="C16" s="27" t="s">
        <v>723</v>
      </c>
      <c r="D16" s="28">
        <v>5545.77</v>
      </c>
      <c r="E16" s="29"/>
      <c r="F16" s="93" t="s">
        <v>2128</v>
      </c>
    </row>
    <row r="17" spans="1:6" ht="18" x14ac:dyDescent="0.3">
      <c r="A17" s="26" t="s">
        <v>987</v>
      </c>
      <c r="B17" s="27" t="s">
        <v>431</v>
      </c>
      <c r="C17" s="27" t="s">
        <v>723</v>
      </c>
      <c r="D17" s="28">
        <v>5087.8500000000004</v>
      </c>
      <c r="E17" s="29"/>
      <c r="F17" s="93" t="s">
        <v>2128</v>
      </c>
    </row>
    <row r="18" spans="1:6" ht="18" x14ac:dyDescent="0.3">
      <c r="A18" s="26" t="s">
        <v>987</v>
      </c>
      <c r="B18" s="27" t="s">
        <v>35</v>
      </c>
      <c r="C18" s="27" t="s">
        <v>723</v>
      </c>
      <c r="D18" s="28">
        <v>4711</v>
      </c>
      <c r="E18" s="29"/>
      <c r="F18" s="93" t="s">
        <v>2128</v>
      </c>
    </row>
    <row r="19" spans="1:6" ht="18" x14ac:dyDescent="0.3">
      <c r="A19" s="26" t="s">
        <v>986</v>
      </c>
      <c r="B19" s="27" t="s">
        <v>26</v>
      </c>
      <c r="C19" s="27" t="s">
        <v>723</v>
      </c>
      <c r="D19" s="28">
        <v>5604.3600000000006</v>
      </c>
      <c r="E19" s="29"/>
      <c r="F19" s="93" t="s">
        <v>2128</v>
      </c>
    </row>
    <row r="20" spans="1:6" ht="18" x14ac:dyDescent="0.3">
      <c r="A20" s="26" t="s">
        <v>986</v>
      </c>
      <c r="B20" s="27" t="s">
        <v>102</v>
      </c>
      <c r="C20" s="27" t="s">
        <v>723</v>
      </c>
      <c r="D20" s="28">
        <v>4249.49</v>
      </c>
      <c r="E20" s="29"/>
      <c r="F20" s="93" t="s">
        <v>2128</v>
      </c>
    </row>
    <row r="21" spans="1:6" ht="18" x14ac:dyDescent="0.3">
      <c r="A21" s="26" t="s">
        <v>986</v>
      </c>
      <c r="B21" s="27" t="s">
        <v>24</v>
      </c>
      <c r="C21" s="27" t="s">
        <v>723</v>
      </c>
      <c r="D21" s="28">
        <v>5416.41</v>
      </c>
      <c r="E21" s="29"/>
      <c r="F21" s="93" t="s">
        <v>2128</v>
      </c>
    </row>
    <row r="22" spans="1:6" ht="18" x14ac:dyDescent="0.3">
      <c r="A22" s="26" t="s">
        <v>986</v>
      </c>
      <c r="B22" s="27" t="s">
        <v>29</v>
      </c>
      <c r="C22" s="27" t="s">
        <v>723</v>
      </c>
      <c r="D22" s="28">
        <v>5494.7</v>
      </c>
      <c r="E22" s="29"/>
      <c r="F22" s="93" t="s">
        <v>2128</v>
      </c>
    </row>
    <row r="23" spans="1:6" ht="30" x14ac:dyDescent="0.3">
      <c r="A23" s="26" t="s">
        <v>2728</v>
      </c>
      <c r="B23" s="27" t="s">
        <v>187</v>
      </c>
      <c r="C23" s="27" t="s">
        <v>988</v>
      </c>
      <c r="D23" s="28">
        <v>2040.77</v>
      </c>
      <c r="E23" s="29"/>
      <c r="F23" s="93" t="s">
        <v>2129</v>
      </c>
    </row>
    <row r="24" spans="1:6" ht="75" x14ac:dyDescent="0.3">
      <c r="A24" s="26" t="s">
        <v>2729</v>
      </c>
      <c r="B24" s="27" t="s">
        <v>44</v>
      </c>
      <c r="C24" s="27" t="s">
        <v>335</v>
      </c>
      <c r="D24" s="28">
        <v>8826.6299999999992</v>
      </c>
      <c r="E24" s="29"/>
      <c r="F24" s="93" t="s">
        <v>2130</v>
      </c>
    </row>
    <row r="25" spans="1:6" ht="18" x14ac:dyDescent="0.3">
      <c r="A25" s="26" t="s">
        <v>2730</v>
      </c>
      <c r="B25" s="27" t="s">
        <v>61</v>
      </c>
      <c r="C25" s="27" t="s">
        <v>984</v>
      </c>
      <c r="D25" s="28">
        <v>2310.2600000000002</v>
      </c>
      <c r="E25" s="29"/>
      <c r="F25" s="93" t="s">
        <v>2131</v>
      </c>
    </row>
    <row r="26" spans="1:6" ht="30" x14ac:dyDescent="0.3">
      <c r="A26" s="26" t="s">
        <v>2731</v>
      </c>
      <c r="B26" s="27" t="s">
        <v>989</v>
      </c>
      <c r="C26" s="27" t="s">
        <v>335</v>
      </c>
      <c r="D26" s="28">
        <v>5619.11</v>
      </c>
      <c r="E26" s="29"/>
      <c r="F26" s="93" t="s">
        <v>2132</v>
      </c>
    </row>
    <row r="27" spans="1:6" ht="37.5" customHeight="1" x14ac:dyDescent="0.3">
      <c r="A27" s="26" t="s">
        <v>2728</v>
      </c>
      <c r="B27" s="27" t="s">
        <v>22</v>
      </c>
      <c r="C27" s="27" t="s">
        <v>988</v>
      </c>
      <c r="D27" s="28">
        <v>100.02000000000001</v>
      </c>
      <c r="E27" s="29" t="s">
        <v>426</v>
      </c>
      <c r="F27" s="93" t="s">
        <v>2133</v>
      </c>
    </row>
    <row r="28" spans="1:6" ht="18" x14ac:dyDescent="0.3">
      <c r="A28" s="26" t="s">
        <v>2730</v>
      </c>
      <c r="B28" s="27" t="s">
        <v>24</v>
      </c>
      <c r="C28" s="27" t="s">
        <v>984</v>
      </c>
      <c r="D28" s="28">
        <v>3137.26</v>
      </c>
      <c r="E28" s="29"/>
      <c r="F28" s="93" t="s">
        <v>2131</v>
      </c>
    </row>
    <row r="29" spans="1:6" ht="18" x14ac:dyDescent="0.3">
      <c r="A29" s="26" t="s">
        <v>2732</v>
      </c>
      <c r="B29" s="27" t="s">
        <v>140</v>
      </c>
      <c r="C29" s="27" t="s">
        <v>984</v>
      </c>
      <c r="D29" s="28">
        <v>1998.02</v>
      </c>
      <c r="E29" s="29"/>
      <c r="F29" s="93" t="s">
        <v>2131</v>
      </c>
    </row>
    <row r="30" spans="1:6" ht="45" x14ac:dyDescent="0.3">
      <c r="A30" s="26" t="s">
        <v>449</v>
      </c>
      <c r="B30" s="27" t="s">
        <v>44</v>
      </c>
      <c r="C30" s="27" t="s">
        <v>988</v>
      </c>
      <c r="D30" s="28">
        <v>1746.16</v>
      </c>
      <c r="E30" s="29"/>
      <c r="F30" s="93" t="s">
        <v>2134</v>
      </c>
    </row>
    <row r="31" spans="1:6" ht="45" x14ac:dyDescent="0.3">
      <c r="A31" s="26" t="s">
        <v>2733</v>
      </c>
      <c r="B31" s="27" t="s">
        <v>67</v>
      </c>
      <c r="C31" s="27" t="s">
        <v>307</v>
      </c>
      <c r="D31" s="28">
        <v>189.37</v>
      </c>
      <c r="E31" s="29" t="s">
        <v>426</v>
      </c>
      <c r="F31" s="93" t="s">
        <v>2135</v>
      </c>
    </row>
    <row r="32" spans="1:6" ht="18" x14ac:dyDescent="0.3">
      <c r="A32" s="26" t="s">
        <v>2734</v>
      </c>
      <c r="B32" s="27" t="s">
        <v>37</v>
      </c>
      <c r="C32" s="27" t="s">
        <v>335</v>
      </c>
      <c r="D32" s="28">
        <v>14911.810000000001</v>
      </c>
      <c r="E32" s="29"/>
      <c r="F32" s="93" t="s">
        <v>1352</v>
      </c>
    </row>
    <row r="33" spans="1:6" ht="18" x14ac:dyDescent="0.3">
      <c r="A33" s="26" t="s">
        <v>2550</v>
      </c>
      <c r="B33" s="27" t="s">
        <v>431</v>
      </c>
      <c r="C33" s="27" t="s">
        <v>335</v>
      </c>
      <c r="D33" s="28">
        <v>8953.1400000000012</v>
      </c>
      <c r="E33" s="29"/>
      <c r="F33" s="93" t="s">
        <v>1352</v>
      </c>
    </row>
    <row r="34" spans="1:6" ht="30" x14ac:dyDescent="0.3">
      <c r="A34" s="26" t="s">
        <v>990</v>
      </c>
      <c r="B34" s="27" t="s">
        <v>86</v>
      </c>
      <c r="C34" s="27" t="s">
        <v>723</v>
      </c>
      <c r="D34" s="28">
        <v>2144.8200000000002</v>
      </c>
      <c r="E34" s="29" t="s">
        <v>426</v>
      </c>
      <c r="F34" s="93" t="s">
        <v>2136</v>
      </c>
    </row>
    <row r="35" spans="1:6" ht="30" x14ac:dyDescent="0.3">
      <c r="A35" s="26" t="s">
        <v>990</v>
      </c>
      <c r="B35" s="27" t="s">
        <v>147</v>
      </c>
      <c r="C35" s="27" t="s">
        <v>723</v>
      </c>
      <c r="D35" s="28">
        <v>2111.21</v>
      </c>
      <c r="E35" s="29" t="s">
        <v>426</v>
      </c>
      <c r="F35" s="93" t="s">
        <v>2136</v>
      </c>
    </row>
    <row r="36" spans="1:6" ht="30" x14ac:dyDescent="0.3">
      <c r="A36" s="26" t="s">
        <v>2728</v>
      </c>
      <c r="B36" s="27" t="s">
        <v>595</v>
      </c>
      <c r="C36" s="27" t="s">
        <v>988</v>
      </c>
      <c r="D36" s="28">
        <v>2037.77</v>
      </c>
      <c r="E36" s="29"/>
      <c r="F36" s="93" t="s">
        <v>2137</v>
      </c>
    </row>
    <row r="37" spans="1:6" ht="30" x14ac:dyDescent="0.3">
      <c r="A37" s="26" t="s">
        <v>2435</v>
      </c>
      <c r="B37" s="27" t="s">
        <v>38</v>
      </c>
      <c r="C37" s="27" t="s">
        <v>988</v>
      </c>
      <c r="D37" s="28">
        <v>1140.08</v>
      </c>
      <c r="E37" s="29"/>
      <c r="F37" s="93" t="s">
        <v>2137</v>
      </c>
    </row>
    <row r="38" spans="1:6" ht="30" x14ac:dyDescent="0.3">
      <c r="A38" s="26" t="s">
        <v>2435</v>
      </c>
      <c r="B38" s="27" t="s">
        <v>991</v>
      </c>
      <c r="C38" s="27" t="s">
        <v>988</v>
      </c>
      <c r="D38" s="28">
        <v>1854.51</v>
      </c>
      <c r="E38" s="29"/>
      <c r="F38" s="93" t="s">
        <v>2137</v>
      </c>
    </row>
    <row r="39" spans="1:6" ht="30" x14ac:dyDescent="0.3">
      <c r="A39" s="26" t="s">
        <v>2435</v>
      </c>
      <c r="B39" s="27" t="s">
        <v>594</v>
      </c>
      <c r="C39" s="27" t="s">
        <v>988</v>
      </c>
      <c r="D39" s="28">
        <v>1854.51</v>
      </c>
      <c r="E39" s="29"/>
      <c r="F39" s="93" t="s">
        <v>2137</v>
      </c>
    </row>
    <row r="40" spans="1:6" ht="30" x14ac:dyDescent="0.3">
      <c r="A40" s="26" t="s">
        <v>2435</v>
      </c>
      <c r="B40" s="27" t="s">
        <v>18</v>
      </c>
      <c r="C40" s="27" t="s">
        <v>988</v>
      </c>
      <c r="D40" s="28">
        <v>1854.51</v>
      </c>
      <c r="E40" s="29"/>
      <c r="F40" s="93" t="s">
        <v>2137</v>
      </c>
    </row>
    <row r="41" spans="1:6" ht="30" x14ac:dyDescent="0.3">
      <c r="A41" s="26" t="s">
        <v>2435</v>
      </c>
      <c r="B41" s="27" t="s">
        <v>179</v>
      </c>
      <c r="C41" s="27" t="s">
        <v>988</v>
      </c>
      <c r="D41" s="28">
        <v>1854.51</v>
      </c>
      <c r="E41" s="29"/>
      <c r="F41" s="93" t="s">
        <v>2137</v>
      </c>
    </row>
    <row r="42" spans="1:6" ht="30" x14ac:dyDescent="0.3">
      <c r="A42" s="26" t="s">
        <v>2735</v>
      </c>
      <c r="B42" s="27" t="s">
        <v>102</v>
      </c>
      <c r="C42" s="27" t="s">
        <v>723</v>
      </c>
      <c r="D42" s="28">
        <v>3839.4300000000003</v>
      </c>
      <c r="E42" s="29"/>
      <c r="F42" s="93" t="s">
        <v>2138</v>
      </c>
    </row>
    <row r="43" spans="1:6" ht="30" x14ac:dyDescent="0.3">
      <c r="A43" s="26" t="s">
        <v>2735</v>
      </c>
      <c r="B43" s="27" t="s">
        <v>35</v>
      </c>
      <c r="C43" s="27" t="s">
        <v>723</v>
      </c>
      <c r="D43" s="28">
        <v>3839.4400000000005</v>
      </c>
      <c r="E43" s="29"/>
      <c r="F43" s="93" t="s">
        <v>2138</v>
      </c>
    </row>
    <row r="44" spans="1:6" ht="34.5" customHeight="1" x14ac:dyDescent="0.3">
      <c r="A44" s="26" t="s">
        <v>992</v>
      </c>
      <c r="B44" s="27" t="s">
        <v>29</v>
      </c>
      <c r="C44" s="27" t="s">
        <v>335</v>
      </c>
      <c r="D44" s="28">
        <v>6108.89</v>
      </c>
      <c r="E44" s="29"/>
      <c r="F44" s="93" t="s">
        <v>2139</v>
      </c>
    </row>
    <row r="45" spans="1:6" ht="30" x14ac:dyDescent="0.3">
      <c r="A45" s="26" t="s">
        <v>993</v>
      </c>
      <c r="B45" s="27" t="s">
        <v>431</v>
      </c>
      <c r="C45" s="27" t="s">
        <v>723</v>
      </c>
      <c r="D45" s="28">
        <v>5347.5999999999995</v>
      </c>
      <c r="E45" s="29"/>
      <c r="F45" s="93" t="s">
        <v>2140</v>
      </c>
    </row>
    <row r="46" spans="1:6" ht="30" x14ac:dyDescent="0.3">
      <c r="A46" s="26" t="s">
        <v>994</v>
      </c>
      <c r="B46" s="27" t="s">
        <v>22</v>
      </c>
      <c r="C46" s="27" t="s">
        <v>723</v>
      </c>
      <c r="D46" s="28">
        <v>4903.1099999999997</v>
      </c>
      <c r="E46" s="29"/>
      <c r="F46" s="93" t="s">
        <v>2140</v>
      </c>
    </row>
    <row r="47" spans="1:6" ht="30" x14ac:dyDescent="0.3">
      <c r="A47" s="26" t="s">
        <v>994</v>
      </c>
      <c r="B47" s="27" t="s">
        <v>26</v>
      </c>
      <c r="C47" s="27" t="s">
        <v>723</v>
      </c>
      <c r="D47" s="28">
        <v>4944.93</v>
      </c>
      <c r="E47" s="29"/>
      <c r="F47" s="93" t="s">
        <v>2140</v>
      </c>
    </row>
    <row r="48" spans="1:6" ht="30" x14ac:dyDescent="0.3">
      <c r="A48" s="26" t="s">
        <v>995</v>
      </c>
      <c r="B48" s="27" t="s">
        <v>59</v>
      </c>
      <c r="C48" s="27" t="s">
        <v>723</v>
      </c>
      <c r="D48" s="28">
        <v>6556.13</v>
      </c>
      <c r="E48" s="29"/>
      <c r="F48" s="93" t="s">
        <v>2140</v>
      </c>
    </row>
    <row r="49" spans="1:6" ht="30" x14ac:dyDescent="0.3">
      <c r="A49" s="26" t="s">
        <v>995</v>
      </c>
      <c r="B49" s="27" t="s">
        <v>61</v>
      </c>
      <c r="C49" s="27" t="s">
        <v>723</v>
      </c>
      <c r="D49" s="28">
        <v>2405.3200000000002</v>
      </c>
      <c r="E49" s="29"/>
      <c r="F49" s="93" t="s">
        <v>2140</v>
      </c>
    </row>
    <row r="50" spans="1:6" ht="30" x14ac:dyDescent="0.3">
      <c r="A50" s="26" t="s">
        <v>994</v>
      </c>
      <c r="B50" s="27" t="s">
        <v>62</v>
      </c>
      <c r="C50" s="27" t="s">
        <v>723</v>
      </c>
      <c r="D50" s="28">
        <v>4864.41</v>
      </c>
      <c r="E50" s="29"/>
      <c r="F50" s="93" t="s">
        <v>2140</v>
      </c>
    </row>
    <row r="51" spans="1:6" ht="30" x14ac:dyDescent="0.3">
      <c r="A51" s="26" t="s">
        <v>995</v>
      </c>
      <c r="B51" s="27" t="s">
        <v>15</v>
      </c>
      <c r="C51" s="27" t="s">
        <v>723</v>
      </c>
      <c r="D51" s="28">
        <v>5325.32</v>
      </c>
      <c r="E51" s="29"/>
      <c r="F51" s="93" t="s">
        <v>2140</v>
      </c>
    </row>
    <row r="52" spans="1:6" ht="30" x14ac:dyDescent="0.3">
      <c r="A52" s="26" t="s">
        <v>994</v>
      </c>
      <c r="B52" s="27" t="s">
        <v>40</v>
      </c>
      <c r="C52" s="27" t="s">
        <v>723</v>
      </c>
      <c r="D52" s="28">
        <v>4864.42</v>
      </c>
      <c r="E52" s="29"/>
      <c r="F52" s="93" t="s">
        <v>2140</v>
      </c>
    </row>
    <row r="53" spans="1:6" ht="30" x14ac:dyDescent="0.3">
      <c r="A53" s="26" t="s">
        <v>994</v>
      </c>
      <c r="B53" s="27" t="s">
        <v>53</v>
      </c>
      <c r="C53" s="27" t="s">
        <v>723</v>
      </c>
      <c r="D53" s="28">
        <v>4615.4399999999996</v>
      </c>
      <c r="E53" s="29"/>
      <c r="F53" s="93" t="s">
        <v>2141</v>
      </c>
    </row>
    <row r="54" spans="1:6" ht="30" x14ac:dyDescent="0.3">
      <c r="A54" s="26" t="s">
        <v>747</v>
      </c>
      <c r="B54" s="27" t="s">
        <v>42</v>
      </c>
      <c r="C54" s="27" t="s">
        <v>734</v>
      </c>
      <c r="D54" s="28">
        <v>569.72</v>
      </c>
      <c r="E54" s="29" t="s">
        <v>426</v>
      </c>
      <c r="F54" s="93" t="s">
        <v>2142</v>
      </c>
    </row>
    <row r="55" spans="1:6" ht="30" x14ac:dyDescent="0.3">
      <c r="A55" s="26" t="s">
        <v>747</v>
      </c>
      <c r="B55" s="27" t="s">
        <v>989</v>
      </c>
      <c r="C55" s="27" t="s">
        <v>734</v>
      </c>
      <c r="D55" s="28">
        <v>372.97</v>
      </c>
      <c r="E55" s="29" t="s">
        <v>426</v>
      </c>
      <c r="F55" s="93" t="s">
        <v>2142</v>
      </c>
    </row>
    <row r="56" spans="1:6" ht="30" x14ac:dyDescent="0.3">
      <c r="A56" s="26" t="s">
        <v>747</v>
      </c>
      <c r="B56" s="27" t="s">
        <v>213</v>
      </c>
      <c r="C56" s="27" t="s">
        <v>734</v>
      </c>
      <c r="D56" s="28">
        <v>372.97</v>
      </c>
      <c r="E56" s="29" t="s">
        <v>426</v>
      </c>
      <c r="F56" s="93" t="s">
        <v>2142</v>
      </c>
    </row>
    <row r="57" spans="1:6" ht="30" x14ac:dyDescent="0.3">
      <c r="A57" s="26" t="s">
        <v>747</v>
      </c>
      <c r="B57" s="27" t="s">
        <v>441</v>
      </c>
      <c r="C57" s="27" t="s">
        <v>734</v>
      </c>
      <c r="D57" s="28">
        <v>372.97</v>
      </c>
      <c r="E57" s="29" t="s">
        <v>426</v>
      </c>
      <c r="F57" s="93" t="s">
        <v>2142</v>
      </c>
    </row>
    <row r="58" spans="1:6" ht="30" x14ac:dyDescent="0.3">
      <c r="A58" s="26" t="s">
        <v>747</v>
      </c>
      <c r="B58" s="27" t="s">
        <v>199</v>
      </c>
      <c r="C58" s="27" t="s">
        <v>734</v>
      </c>
      <c r="D58" s="28">
        <v>372.97</v>
      </c>
      <c r="E58" s="29" t="s">
        <v>426</v>
      </c>
      <c r="F58" s="93" t="s">
        <v>2142</v>
      </c>
    </row>
    <row r="59" spans="1:6" ht="30" x14ac:dyDescent="0.3">
      <c r="A59" s="26" t="s">
        <v>747</v>
      </c>
      <c r="B59" s="27" t="s">
        <v>16</v>
      </c>
      <c r="C59" s="27" t="s">
        <v>734</v>
      </c>
      <c r="D59" s="28">
        <v>372.97</v>
      </c>
      <c r="E59" s="29" t="s">
        <v>426</v>
      </c>
      <c r="F59" s="93" t="s">
        <v>2142</v>
      </c>
    </row>
    <row r="60" spans="1:6" ht="30" x14ac:dyDescent="0.3">
      <c r="A60" s="26" t="s">
        <v>747</v>
      </c>
      <c r="B60" s="27" t="s">
        <v>12</v>
      </c>
      <c r="C60" s="27" t="s">
        <v>734</v>
      </c>
      <c r="D60" s="28">
        <v>372.97</v>
      </c>
      <c r="E60" s="29" t="s">
        <v>426</v>
      </c>
      <c r="F60" s="93" t="s">
        <v>2142</v>
      </c>
    </row>
    <row r="61" spans="1:6" ht="30" x14ac:dyDescent="0.3">
      <c r="A61" s="26" t="s">
        <v>747</v>
      </c>
      <c r="B61" s="27" t="s">
        <v>51</v>
      </c>
      <c r="C61" s="27" t="s">
        <v>734</v>
      </c>
      <c r="D61" s="28">
        <v>372.97</v>
      </c>
      <c r="E61" s="29" t="s">
        <v>426</v>
      </c>
      <c r="F61" s="93" t="s">
        <v>2142</v>
      </c>
    </row>
    <row r="62" spans="1:6" ht="45" x14ac:dyDescent="0.3">
      <c r="A62" s="26" t="s">
        <v>455</v>
      </c>
      <c r="B62" s="27" t="s">
        <v>38</v>
      </c>
      <c r="C62" s="27" t="s">
        <v>996</v>
      </c>
      <c r="D62" s="28">
        <v>2257.23</v>
      </c>
      <c r="E62" s="29"/>
      <c r="F62" s="93" t="s">
        <v>2143</v>
      </c>
    </row>
    <row r="63" spans="1:6" ht="45" x14ac:dyDescent="0.3">
      <c r="A63" s="26" t="s">
        <v>455</v>
      </c>
      <c r="B63" s="27" t="s">
        <v>18</v>
      </c>
      <c r="C63" s="27" t="s">
        <v>996</v>
      </c>
      <c r="D63" s="28">
        <v>2257.23</v>
      </c>
      <c r="E63" s="29"/>
      <c r="F63" s="93" t="s">
        <v>2143</v>
      </c>
    </row>
    <row r="64" spans="1:6" ht="45" x14ac:dyDescent="0.3">
      <c r="A64" s="26" t="s">
        <v>747</v>
      </c>
      <c r="B64" s="27" t="s">
        <v>595</v>
      </c>
      <c r="C64" s="27" t="s">
        <v>996</v>
      </c>
      <c r="D64" s="28">
        <v>2256.79</v>
      </c>
      <c r="E64" s="29"/>
      <c r="F64" s="93" t="s">
        <v>2143</v>
      </c>
    </row>
    <row r="65" spans="1:6" ht="45" x14ac:dyDescent="0.3">
      <c r="A65" s="26" t="s">
        <v>992</v>
      </c>
      <c r="B65" s="27" t="s">
        <v>997</v>
      </c>
      <c r="C65" s="27" t="s">
        <v>998</v>
      </c>
      <c r="D65" s="28">
        <v>6418.11</v>
      </c>
      <c r="E65" s="29"/>
      <c r="F65" s="93" t="s">
        <v>2144</v>
      </c>
    </row>
    <row r="66" spans="1:6" ht="45" x14ac:dyDescent="0.3">
      <c r="A66" s="26" t="s">
        <v>459</v>
      </c>
      <c r="B66" s="27" t="s">
        <v>646</v>
      </c>
      <c r="C66" s="27" t="s">
        <v>999</v>
      </c>
      <c r="D66" s="28">
        <v>2236.4700000000003</v>
      </c>
      <c r="E66" s="29"/>
      <c r="F66" s="93" t="s">
        <v>2144</v>
      </c>
    </row>
    <row r="67" spans="1:6" ht="45" x14ac:dyDescent="0.3">
      <c r="A67" s="26" t="s">
        <v>459</v>
      </c>
      <c r="B67" s="27" t="s">
        <v>203</v>
      </c>
      <c r="C67" s="27" t="s">
        <v>999</v>
      </c>
      <c r="D67" s="28">
        <v>2236.4700000000003</v>
      </c>
      <c r="E67" s="29"/>
      <c r="F67" s="93" t="s">
        <v>2144</v>
      </c>
    </row>
    <row r="68" spans="1:6" ht="75" x14ac:dyDescent="0.25">
      <c r="A68" s="30" t="s">
        <v>1000</v>
      </c>
      <c r="B68" s="31" t="s">
        <v>26</v>
      </c>
      <c r="C68" s="31" t="s">
        <v>335</v>
      </c>
      <c r="D68" s="32">
        <v>13664.869999999999</v>
      </c>
      <c r="E68" s="33" t="s">
        <v>2945</v>
      </c>
      <c r="F68" s="93" t="s">
        <v>2145</v>
      </c>
    </row>
    <row r="69" spans="1:6" ht="30" x14ac:dyDescent="0.3">
      <c r="A69" s="26" t="s">
        <v>758</v>
      </c>
      <c r="B69" s="27" t="s">
        <v>29</v>
      </c>
      <c r="C69" s="27" t="s">
        <v>723</v>
      </c>
      <c r="D69" s="28">
        <v>3953.35</v>
      </c>
      <c r="E69" s="29"/>
      <c r="F69" s="93" t="s">
        <v>1869</v>
      </c>
    </row>
    <row r="70" spans="1:6" ht="18" x14ac:dyDescent="0.3">
      <c r="A70" s="26" t="s">
        <v>69</v>
      </c>
      <c r="B70" s="27" t="s">
        <v>431</v>
      </c>
      <c r="C70" s="27" t="s">
        <v>458</v>
      </c>
      <c r="D70" s="28">
        <v>4277.3900000000003</v>
      </c>
      <c r="E70" s="29"/>
      <c r="F70" s="93" t="s">
        <v>2146</v>
      </c>
    </row>
    <row r="71" spans="1:6" ht="18" x14ac:dyDescent="0.3">
      <c r="A71" s="26" t="s">
        <v>69</v>
      </c>
      <c r="B71" s="27" t="s">
        <v>35</v>
      </c>
      <c r="C71" s="27" t="s">
        <v>458</v>
      </c>
      <c r="D71" s="28">
        <v>4117.1900000000005</v>
      </c>
      <c r="E71" s="29"/>
      <c r="F71" s="93" t="s">
        <v>2146</v>
      </c>
    </row>
    <row r="72" spans="1:6" ht="18" x14ac:dyDescent="0.3">
      <c r="A72" s="26" t="s">
        <v>1001</v>
      </c>
      <c r="B72" s="27" t="s">
        <v>44</v>
      </c>
      <c r="C72" s="27" t="s">
        <v>458</v>
      </c>
      <c r="D72" s="28">
        <v>4692.8599999999997</v>
      </c>
      <c r="E72" s="29"/>
      <c r="F72" s="93" t="s">
        <v>2146</v>
      </c>
    </row>
    <row r="73" spans="1:6" ht="18" x14ac:dyDescent="0.3">
      <c r="A73" s="26" t="s">
        <v>69</v>
      </c>
      <c r="B73" s="27" t="s">
        <v>53</v>
      </c>
      <c r="C73" s="27" t="s">
        <v>458</v>
      </c>
      <c r="D73" s="28">
        <v>4063.86</v>
      </c>
      <c r="E73" s="29"/>
      <c r="F73" s="93" t="s">
        <v>2146</v>
      </c>
    </row>
    <row r="74" spans="1:6" ht="30" x14ac:dyDescent="0.3">
      <c r="A74" s="26" t="s">
        <v>1002</v>
      </c>
      <c r="B74" s="27" t="s">
        <v>102</v>
      </c>
      <c r="C74" s="27" t="s">
        <v>984</v>
      </c>
      <c r="D74" s="28">
        <v>2864.3199999999997</v>
      </c>
      <c r="E74" s="29"/>
      <c r="F74" s="93" t="s">
        <v>2147</v>
      </c>
    </row>
    <row r="75" spans="1:6" ht="45" x14ac:dyDescent="0.3">
      <c r="A75" s="26" t="s">
        <v>2736</v>
      </c>
      <c r="B75" s="27" t="s">
        <v>187</v>
      </c>
      <c r="C75" s="27" t="s">
        <v>307</v>
      </c>
      <c r="D75" s="28">
        <v>3386.49</v>
      </c>
      <c r="E75" s="29"/>
      <c r="F75" s="93" t="s">
        <v>2148</v>
      </c>
    </row>
    <row r="76" spans="1:6" ht="45" x14ac:dyDescent="0.3">
      <c r="A76" s="26" t="s">
        <v>2737</v>
      </c>
      <c r="B76" s="27" t="s">
        <v>22</v>
      </c>
      <c r="C76" s="27" t="s">
        <v>307</v>
      </c>
      <c r="D76" s="28">
        <v>1101.04</v>
      </c>
      <c r="E76" s="29" t="s">
        <v>426</v>
      </c>
      <c r="F76" s="93" t="s">
        <v>2149</v>
      </c>
    </row>
    <row r="77" spans="1:6" ht="18" x14ac:dyDescent="0.3">
      <c r="A77" s="26" t="s">
        <v>2738</v>
      </c>
      <c r="B77" s="27" t="s">
        <v>53</v>
      </c>
      <c r="C77" s="27" t="s">
        <v>984</v>
      </c>
      <c r="D77" s="28">
        <v>2709.2</v>
      </c>
      <c r="E77" s="29"/>
      <c r="F77" s="93" t="s">
        <v>2150</v>
      </c>
    </row>
    <row r="78" spans="1:6" ht="30" x14ac:dyDescent="0.3">
      <c r="A78" s="26" t="s">
        <v>2739</v>
      </c>
      <c r="B78" s="27" t="s">
        <v>53</v>
      </c>
      <c r="C78" s="27" t="s">
        <v>723</v>
      </c>
      <c r="D78" s="28">
        <v>3216.01</v>
      </c>
      <c r="E78" s="29"/>
      <c r="F78" s="93" t="s">
        <v>2151</v>
      </c>
    </row>
    <row r="79" spans="1:6" ht="18" x14ac:dyDescent="0.3">
      <c r="A79" s="26" t="s">
        <v>2740</v>
      </c>
      <c r="B79" s="27" t="s">
        <v>609</v>
      </c>
      <c r="C79" s="27" t="s">
        <v>788</v>
      </c>
      <c r="D79" s="28">
        <v>7831.72</v>
      </c>
      <c r="E79" s="29"/>
      <c r="F79" s="93" t="s">
        <v>2152</v>
      </c>
    </row>
    <row r="80" spans="1:6" ht="45" x14ac:dyDescent="0.3">
      <c r="A80" s="26" t="s">
        <v>2741</v>
      </c>
      <c r="B80" s="27" t="s">
        <v>12</v>
      </c>
      <c r="C80" s="27" t="s">
        <v>1003</v>
      </c>
      <c r="D80" s="28">
        <v>901.85</v>
      </c>
      <c r="E80" s="29" t="s">
        <v>426</v>
      </c>
      <c r="F80" s="93" t="s">
        <v>2153</v>
      </c>
    </row>
    <row r="81" spans="1:6" ht="45" x14ac:dyDescent="0.3">
      <c r="A81" s="26" t="s">
        <v>2741</v>
      </c>
      <c r="B81" s="27" t="s">
        <v>227</v>
      </c>
      <c r="C81" s="27" t="s">
        <v>1003</v>
      </c>
      <c r="D81" s="28">
        <v>901.85</v>
      </c>
      <c r="E81" s="29" t="s">
        <v>426</v>
      </c>
      <c r="F81" s="93" t="s">
        <v>2153</v>
      </c>
    </row>
    <row r="82" spans="1:6" ht="18" x14ac:dyDescent="0.3">
      <c r="A82" s="26" t="s">
        <v>2742</v>
      </c>
      <c r="B82" s="27" t="s">
        <v>102</v>
      </c>
      <c r="C82" s="27" t="s">
        <v>984</v>
      </c>
      <c r="D82" s="28">
        <v>5312.55</v>
      </c>
      <c r="E82" s="29"/>
      <c r="F82" s="93" t="s">
        <v>2154</v>
      </c>
    </row>
    <row r="83" spans="1:6" ht="30" x14ac:dyDescent="0.3">
      <c r="A83" s="26">
        <v>4.03</v>
      </c>
      <c r="B83" s="27" t="s">
        <v>24</v>
      </c>
      <c r="C83" s="27" t="s">
        <v>723</v>
      </c>
      <c r="D83" s="28">
        <v>1322.57</v>
      </c>
      <c r="E83" s="29"/>
      <c r="F83" s="93" t="s">
        <v>1888</v>
      </c>
    </row>
    <row r="84" spans="1:6" ht="45" x14ac:dyDescent="0.3">
      <c r="A84" s="26" t="s">
        <v>2736</v>
      </c>
      <c r="B84" s="27" t="s">
        <v>67</v>
      </c>
      <c r="C84" s="27" t="s">
        <v>307</v>
      </c>
      <c r="D84" s="28">
        <v>183.3</v>
      </c>
      <c r="E84" s="29" t="s">
        <v>426</v>
      </c>
      <c r="F84" s="93" t="s">
        <v>2155</v>
      </c>
    </row>
    <row r="85" spans="1:6" ht="18" x14ac:dyDescent="0.3">
      <c r="A85" s="26" t="s">
        <v>2739</v>
      </c>
      <c r="B85" s="27" t="s">
        <v>24</v>
      </c>
      <c r="C85" s="27" t="s">
        <v>984</v>
      </c>
      <c r="D85" s="28">
        <v>2769.81</v>
      </c>
      <c r="E85" s="29"/>
      <c r="F85" s="93" t="s">
        <v>2156</v>
      </c>
    </row>
    <row r="86" spans="1:6" ht="18" x14ac:dyDescent="0.3">
      <c r="A86" s="26" t="s">
        <v>2743</v>
      </c>
      <c r="B86" s="27" t="s">
        <v>35</v>
      </c>
      <c r="C86" s="27" t="s">
        <v>335</v>
      </c>
      <c r="D86" s="28">
        <v>10219.120000000001</v>
      </c>
      <c r="E86" s="29"/>
      <c r="F86" s="93" t="s">
        <v>2157</v>
      </c>
    </row>
    <row r="87" spans="1:6" ht="30" x14ac:dyDescent="0.3">
      <c r="A87" s="26" t="s">
        <v>2441</v>
      </c>
      <c r="B87" s="27" t="s">
        <v>24</v>
      </c>
      <c r="C87" s="27" t="s">
        <v>984</v>
      </c>
      <c r="D87" s="28">
        <v>2751.55</v>
      </c>
      <c r="E87" s="29"/>
      <c r="F87" s="93" t="s">
        <v>2158</v>
      </c>
    </row>
    <row r="88" spans="1:6" s="91" customFormat="1" ht="45" x14ac:dyDescent="0.3">
      <c r="A88" s="26" t="s">
        <v>1004</v>
      </c>
      <c r="B88" s="27" t="s">
        <v>67</v>
      </c>
      <c r="C88" s="27" t="s">
        <v>1005</v>
      </c>
      <c r="D88" s="28">
        <v>0</v>
      </c>
      <c r="E88" s="29" t="s">
        <v>426</v>
      </c>
      <c r="F88" s="93" t="s">
        <v>2159</v>
      </c>
    </row>
    <row r="89" spans="1:6" ht="30" x14ac:dyDescent="0.3">
      <c r="A89" s="26" t="s">
        <v>1006</v>
      </c>
      <c r="B89" s="27" t="s">
        <v>191</v>
      </c>
      <c r="C89" s="27" t="s">
        <v>1007</v>
      </c>
      <c r="D89" s="28">
        <v>977.63</v>
      </c>
      <c r="E89" s="29" t="s">
        <v>426</v>
      </c>
      <c r="F89" s="93" t="s">
        <v>2160</v>
      </c>
    </row>
    <row r="90" spans="1:6" ht="45" x14ac:dyDescent="0.3">
      <c r="A90" s="26" t="s">
        <v>2744</v>
      </c>
      <c r="B90" s="27" t="s">
        <v>44</v>
      </c>
      <c r="C90" s="27" t="s">
        <v>789</v>
      </c>
      <c r="D90" s="28">
        <v>7738.05</v>
      </c>
      <c r="E90" s="29"/>
      <c r="F90" s="94" t="s">
        <v>2161</v>
      </c>
    </row>
    <row r="91" spans="1:6" ht="18" x14ac:dyDescent="0.3">
      <c r="A91" s="34"/>
      <c r="B91" s="35"/>
      <c r="C91" s="35"/>
      <c r="D91" s="36">
        <f>SUM(D3:D90)</f>
        <v>327155.67</v>
      </c>
      <c r="E91" s="37"/>
    </row>
    <row r="92" spans="1:6" ht="124.5" customHeight="1" x14ac:dyDescent="0.25">
      <c r="A92" s="130" t="s">
        <v>1008</v>
      </c>
      <c r="B92" s="130"/>
      <c r="C92" s="130"/>
      <c r="D92" s="130"/>
      <c r="E92" s="130"/>
      <c r="F92" s="130"/>
    </row>
  </sheetData>
  <mergeCells count="2">
    <mergeCell ref="A1:E1"/>
    <mergeCell ref="A92:F92"/>
  </mergeCells>
  <pageMargins left="0.2" right="0.2" top="0.2" bottom="0.2"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16" zoomScaleNormal="100" workbookViewId="0">
      <selection activeCell="A2" sqref="A1:A1048576"/>
    </sheetView>
  </sheetViews>
  <sheetFormatPr defaultRowHeight="15" x14ac:dyDescent="0.25"/>
  <cols>
    <col min="1" max="1" width="16.140625" customWidth="1"/>
    <col min="2" max="2" width="22.28515625" customWidth="1"/>
    <col min="3" max="3" width="18.7109375" customWidth="1"/>
    <col min="4" max="4" width="17.7109375" customWidth="1"/>
    <col min="5" max="5" width="22.28515625" customWidth="1"/>
    <col min="6" max="6" width="69.5703125" style="74" customWidth="1"/>
  </cols>
  <sheetData>
    <row r="1" spans="1:6" ht="69.75" customHeight="1" x14ac:dyDescent="0.25">
      <c r="A1" s="129" t="s">
        <v>1009</v>
      </c>
      <c r="B1" s="129"/>
      <c r="C1" s="129"/>
      <c r="D1" s="129"/>
      <c r="E1" s="129"/>
    </row>
    <row r="2" spans="1:6" ht="94.5" customHeight="1" x14ac:dyDescent="0.25">
      <c r="A2" s="24" t="s">
        <v>1</v>
      </c>
      <c r="B2" s="24" t="s">
        <v>2</v>
      </c>
      <c r="C2" s="24" t="s">
        <v>3</v>
      </c>
      <c r="D2" s="24" t="s">
        <v>418</v>
      </c>
      <c r="E2" s="38" t="s">
        <v>976</v>
      </c>
      <c r="F2" s="70" t="s">
        <v>1316</v>
      </c>
    </row>
    <row r="3" spans="1:6" ht="60" x14ac:dyDescent="0.3">
      <c r="A3" s="26" t="s">
        <v>2432</v>
      </c>
      <c r="B3" s="27" t="s">
        <v>55</v>
      </c>
      <c r="C3" s="27" t="s">
        <v>701</v>
      </c>
      <c r="D3" s="28">
        <v>358</v>
      </c>
      <c r="E3" s="29" t="s">
        <v>426</v>
      </c>
      <c r="F3" s="72" t="s">
        <v>2162</v>
      </c>
    </row>
    <row r="4" spans="1:6" ht="60" x14ac:dyDescent="0.3">
      <c r="A4" s="26" t="s">
        <v>2432</v>
      </c>
      <c r="B4" s="27" t="s">
        <v>83</v>
      </c>
      <c r="C4" s="27" t="s">
        <v>701</v>
      </c>
      <c r="D4" s="28">
        <v>357.49</v>
      </c>
      <c r="E4" s="29" t="s">
        <v>426</v>
      </c>
      <c r="F4" s="72" t="s">
        <v>2162</v>
      </c>
    </row>
    <row r="5" spans="1:6" ht="60" x14ac:dyDescent="0.3">
      <c r="A5" s="26" t="s">
        <v>2432</v>
      </c>
      <c r="B5" s="27" t="s">
        <v>111</v>
      </c>
      <c r="C5" s="27" t="s">
        <v>701</v>
      </c>
      <c r="D5" s="28">
        <v>357.09</v>
      </c>
      <c r="E5" s="29" t="s">
        <v>426</v>
      </c>
      <c r="F5" s="72" t="s">
        <v>2162</v>
      </c>
    </row>
    <row r="6" spans="1:6" ht="60" x14ac:dyDescent="0.3">
      <c r="A6" s="26" t="s">
        <v>2432</v>
      </c>
      <c r="B6" s="27" t="s">
        <v>1010</v>
      </c>
      <c r="C6" s="27" t="s">
        <v>701</v>
      </c>
      <c r="D6" s="28">
        <v>45</v>
      </c>
      <c r="E6" s="29" t="s">
        <v>426</v>
      </c>
      <c r="F6" s="72" t="s">
        <v>2162</v>
      </c>
    </row>
    <row r="7" spans="1:6" ht="60" x14ac:dyDescent="0.3">
      <c r="A7" s="26" t="s">
        <v>49</v>
      </c>
      <c r="B7" s="27" t="s">
        <v>15</v>
      </c>
      <c r="C7" s="27" t="s">
        <v>701</v>
      </c>
      <c r="D7" s="28">
        <v>357.09</v>
      </c>
      <c r="E7" s="29" t="s">
        <v>426</v>
      </c>
      <c r="F7" s="72" t="s">
        <v>2162</v>
      </c>
    </row>
    <row r="8" spans="1:6" ht="30" x14ac:dyDescent="0.3">
      <c r="A8" s="26" t="s">
        <v>2745</v>
      </c>
      <c r="B8" s="27" t="s">
        <v>124</v>
      </c>
      <c r="C8" s="27" t="s">
        <v>941</v>
      </c>
      <c r="D8" s="28">
        <v>290</v>
      </c>
      <c r="E8" s="29"/>
      <c r="F8" s="72" t="s">
        <v>2163</v>
      </c>
    </row>
    <row r="9" spans="1:6" ht="30" x14ac:dyDescent="0.3">
      <c r="A9" s="26" t="s">
        <v>711</v>
      </c>
      <c r="B9" s="27" t="s">
        <v>152</v>
      </c>
      <c r="C9" s="27" t="s">
        <v>703</v>
      </c>
      <c r="D9" s="28">
        <v>368.06</v>
      </c>
      <c r="E9" s="29"/>
      <c r="F9" s="72" t="s">
        <v>2164</v>
      </c>
    </row>
    <row r="10" spans="1:6" ht="45" x14ac:dyDescent="0.3">
      <c r="A10" s="26" t="s">
        <v>711</v>
      </c>
      <c r="B10" s="27" t="s">
        <v>60</v>
      </c>
      <c r="C10" s="27" t="s">
        <v>703</v>
      </c>
      <c r="D10" s="28">
        <v>317.19</v>
      </c>
      <c r="E10" s="29"/>
      <c r="F10" s="72" t="s">
        <v>2165</v>
      </c>
    </row>
    <row r="11" spans="1:6" ht="45" x14ac:dyDescent="0.3">
      <c r="A11" s="26" t="s">
        <v>711</v>
      </c>
      <c r="B11" s="27" t="s">
        <v>111</v>
      </c>
      <c r="C11" s="27" t="s">
        <v>703</v>
      </c>
      <c r="D11" s="28">
        <v>270</v>
      </c>
      <c r="E11" s="29"/>
      <c r="F11" s="72" t="s">
        <v>2165</v>
      </c>
    </row>
    <row r="12" spans="1:6" ht="30" x14ac:dyDescent="0.3">
      <c r="A12" s="26" t="s">
        <v>241</v>
      </c>
      <c r="B12" s="27" t="s">
        <v>55</v>
      </c>
      <c r="C12" s="27" t="s">
        <v>703</v>
      </c>
      <c r="D12" s="28">
        <v>525</v>
      </c>
      <c r="E12" s="29"/>
      <c r="F12" s="72" t="s">
        <v>2164</v>
      </c>
    </row>
    <row r="13" spans="1:6" ht="30" x14ac:dyDescent="0.3">
      <c r="A13" s="26" t="s">
        <v>711</v>
      </c>
      <c r="B13" s="27" t="s">
        <v>37</v>
      </c>
      <c r="C13" s="27" t="s">
        <v>703</v>
      </c>
      <c r="D13" s="28">
        <v>365.32</v>
      </c>
      <c r="E13" s="29"/>
      <c r="F13" s="72" t="s">
        <v>2166</v>
      </c>
    </row>
    <row r="14" spans="1:6" ht="60" x14ac:dyDescent="0.3">
      <c r="A14" s="26" t="s">
        <v>2482</v>
      </c>
      <c r="B14" s="39" t="s">
        <v>111</v>
      </c>
      <c r="C14" s="39" t="s">
        <v>703</v>
      </c>
      <c r="D14" s="39">
        <v>493.4</v>
      </c>
      <c r="E14" s="29"/>
      <c r="F14" s="72" t="s">
        <v>2167</v>
      </c>
    </row>
    <row r="15" spans="1:6" ht="45" x14ac:dyDescent="0.3">
      <c r="A15" s="26" t="s">
        <v>1011</v>
      </c>
      <c r="B15" s="39" t="s">
        <v>55</v>
      </c>
      <c r="C15" s="39" t="s">
        <v>1012</v>
      </c>
      <c r="D15" s="39">
        <v>971.8</v>
      </c>
      <c r="E15" s="29"/>
      <c r="F15" s="72" t="s">
        <v>2168</v>
      </c>
    </row>
    <row r="16" spans="1:6" ht="30" x14ac:dyDescent="0.3">
      <c r="A16" s="26" t="s">
        <v>2746</v>
      </c>
      <c r="B16" s="39" t="s">
        <v>55</v>
      </c>
      <c r="C16" s="39" t="s">
        <v>705</v>
      </c>
      <c r="D16" s="39">
        <v>230</v>
      </c>
      <c r="E16" s="29"/>
      <c r="F16" s="72" t="s">
        <v>2169</v>
      </c>
    </row>
    <row r="17" spans="1:6" ht="30" x14ac:dyDescent="0.3">
      <c r="A17" s="26" t="s">
        <v>2746</v>
      </c>
      <c r="B17" s="39" t="s">
        <v>60</v>
      </c>
      <c r="C17" s="39" t="s">
        <v>705</v>
      </c>
      <c r="D17" s="39">
        <v>190</v>
      </c>
      <c r="E17" s="29"/>
      <c r="F17" s="72" t="s">
        <v>2170</v>
      </c>
    </row>
    <row r="18" spans="1:6" ht="45" x14ac:dyDescent="0.3">
      <c r="A18" s="26" t="s">
        <v>2747</v>
      </c>
      <c r="B18" s="39" t="s">
        <v>55</v>
      </c>
      <c r="C18" s="39" t="s">
        <v>703</v>
      </c>
      <c r="D18" s="39">
        <v>732.6</v>
      </c>
      <c r="E18" s="29"/>
      <c r="F18" s="72" t="s">
        <v>2171</v>
      </c>
    </row>
    <row r="19" spans="1:6" ht="30" x14ac:dyDescent="0.3">
      <c r="A19" s="26" t="s">
        <v>1013</v>
      </c>
      <c r="B19" s="39" t="s">
        <v>37</v>
      </c>
      <c r="C19" s="39" t="s">
        <v>1014</v>
      </c>
      <c r="D19" s="39">
        <v>1024.28</v>
      </c>
      <c r="E19" s="29"/>
      <c r="F19" s="72" t="s">
        <v>2172</v>
      </c>
    </row>
    <row r="20" spans="1:6" ht="18" x14ac:dyDescent="0.35">
      <c r="A20" s="40"/>
      <c r="B20" s="41"/>
      <c r="C20" s="41"/>
      <c r="D20" s="42">
        <f>SUM(D3:D19)</f>
        <v>7252.3200000000006</v>
      </c>
      <c r="E20" s="43"/>
    </row>
    <row r="21" spans="1:6" ht="192" customHeight="1" x14ac:dyDescent="0.25">
      <c r="A21" s="130" t="s">
        <v>1008</v>
      </c>
      <c r="B21" s="130"/>
      <c r="C21" s="130"/>
      <c r="D21" s="130"/>
      <c r="E21" s="130"/>
      <c r="F21" s="130"/>
    </row>
  </sheetData>
  <mergeCells count="2">
    <mergeCell ref="A1:E1"/>
    <mergeCell ref="A21:F21"/>
  </mergeCells>
  <pageMargins left="0.2" right="0.2"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9"/>
  <sheetViews>
    <sheetView topLeftCell="A145" zoomScaleNormal="100" workbookViewId="0">
      <selection activeCell="F16" sqref="F16"/>
    </sheetView>
  </sheetViews>
  <sheetFormatPr defaultRowHeight="15" x14ac:dyDescent="0.2"/>
  <cols>
    <col min="1" max="1" width="12.85546875" style="44" customWidth="1"/>
    <col min="2" max="2" width="23.85546875" style="44" customWidth="1"/>
    <col min="3" max="3" width="17.42578125" style="44" customWidth="1"/>
    <col min="4" max="4" width="15.42578125" style="44" customWidth="1"/>
    <col min="5" max="5" width="19.7109375" style="44" customWidth="1"/>
    <col min="6" max="6" width="80.7109375" style="96" customWidth="1"/>
    <col min="7" max="16384" width="9.140625" style="44"/>
  </cols>
  <sheetData>
    <row r="1" spans="1:6" ht="60" customHeight="1" x14ac:dyDescent="0.2">
      <c r="A1" s="133" t="s">
        <v>1015</v>
      </c>
      <c r="B1" s="133"/>
      <c r="C1" s="133"/>
      <c r="D1" s="133"/>
      <c r="E1" s="133"/>
    </row>
    <row r="2" spans="1:6" ht="34.5" customHeight="1" x14ac:dyDescent="0.2">
      <c r="A2" s="134" t="s">
        <v>1</v>
      </c>
      <c r="B2" s="134" t="s">
        <v>2</v>
      </c>
      <c r="C2" s="134" t="s">
        <v>3</v>
      </c>
      <c r="D2" s="134" t="s">
        <v>418</v>
      </c>
      <c r="E2" s="136" t="s">
        <v>976</v>
      </c>
      <c r="F2" s="131" t="s">
        <v>1316</v>
      </c>
    </row>
    <row r="3" spans="1:6" ht="34.5" customHeight="1" x14ac:dyDescent="0.2">
      <c r="A3" s="135"/>
      <c r="B3" s="135"/>
      <c r="C3" s="135"/>
      <c r="D3" s="135"/>
      <c r="E3" s="137"/>
      <c r="F3" s="131"/>
    </row>
    <row r="4" spans="1:6" ht="68.25" customHeight="1" x14ac:dyDescent="0.3">
      <c r="A4" s="45" t="s">
        <v>1016</v>
      </c>
      <c r="B4" s="46" t="s">
        <v>1017</v>
      </c>
      <c r="C4" s="46" t="s">
        <v>737</v>
      </c>
      <c r="D4" s="47">
        <v>6642.93</v>
      </c>
      <c r="E4" s="48"/>
      <c r="F4" s="97" t="s">
        <v>2173</v>
      </c>
    </row>
    <row r="5" spans="1:6" ht="45.75" customHeight="1" x14ac:dyDescent="0.3">
      <c r="A5" s="45" t="s">
        <v>1018</v>
      </c>
      <c r="B5" s="46" t="s">
        <v>1019</v>
      </c>
      <c r="C5" s="46" t="s">
        <v>736</v>
      </c>
      <c r="D5" s="47">
        <v>1465.4699999999998</v>
      </c>
      <c r="E5" s="48" t="s">
        <v>426</v>
      </c>
      <c r="F5" s="93" t="s">
        <v>2174</v>
      </c>
    </row>
    <row r="6" spans="1:6" ht="35.25" customHeight="1" x14ac:dyDescent="0.3">
      <c r="A6" s="45" t="s">
        <v>1020</v>
      </c>
      <c r="B6" s="46" t="s">
        <v>47</v>
      </c>
      <c r="C6" s="46" t="s">
        <v>1021</v>
      </c>
      <c r="D6" s="47">
        <v>9965.2200000000012</v>
      </c>
      <c r="E6" s="48"/>
      <c r="F6" s="93" t="s">
        <v>2175</v>
      </c>
    </row>
    <row r="7" spans="1:6" ht="28.5" customHeight="1" x14ac:dyDescent="0.3">
      <c r="A7" s="45" t="s">
        <v>1020</v>
      </c>
      <c r="B7" s="46" t="s">
        <v>1022</v>
      </c>
      <c r="C7" s="46" t="s">
        <v>1021</v>
      </c>
      <c r="D7" s="47">
        <v>9414.64</v>
      </c>
      <c r="E7" s="48"/>
      <c r="F7" s="93" t="s">
        <v>2175</v>
      </c>
    </row>
    <row r="8" spans="1:6" ht="30" customHeight="1" x14ac:dyDescent="0.3">
      <c r="A8" s="45" t="s">
        <v>1020</v>
      </c>
      <c r="B8" s="46" t="s">
        <v>1023</v>
      </c>
      <c r="C8" s="46" t="s">
        <v>1021</v>
      </c>
      <c r="D8" s="47">
        <v>9414.64</v>
      </c>
      <c r="E8" s="48"/>
      <c r="F8" s="93" t="s">
        <v>2175</v>
      </c>
    </row>
    <row r="9" spans="1:6" ht="27.75" customHeight="1" x14ac:dyDescent="0.3">
      <c r="A9" s="45" t="s">
        <v>1020</v>
      </c>
      <c r="B9" s="46" t="s">
        <v>1024</v>
      </c>
      <c r="C9" s="46" t="s">
        <v>1021</v>
      </c>
      <c r="D9" s="47">
        <v>8693.4900000000016</v>
      </c>
      <c r="E9" s="48"/>
      <c r="F9" s="93" t="s">
        <v>2175</v>
      </c>
    </row>
    <row r="10" spans="1:6" ht="33" customHeight="1" x14ac:dyDescent="0.3">
      <c r="A10" s="45" t="s">
        <v>1020</v>
      </c>
      <c r="B10" s="46" t="s">
        <v>1025</v>
      </c>
      <c r="C10" s="46" t="s">
        <v>1021</v>
      </c>
      <c r="D10" s="47">
        <v>9414.64</v>
      </c>
      <c r="E10" s="48"/>
      <c r="F10" s="93" t="s">
        <v>2175</v>
      </c>
    </row>
    <row r="11" spans="1:6" ht="35.25" customHeight="1" x14ac:dyDescent="0.3">
      <c r="A11" s="45" t="s">
        <v>1020</v>
      </c>
      <c r="B11" s="46" t="s">
        <v>1026</v>
      </c>
      <c r="C11" s="46" t="s">
        <v>1021</v>
      </c>
      <c r="D11" s="47">
        <v>9414.64</v>
      </c>
      <c r="E11" s="48"/>
      <c r="F11" s="93" t="s">
        <v>2175</v>
      </c>
    </row>
    <row r="12" spans="1:6" ht="30" customHeight="1" x14ac:dyDescent="0.3">
      <c r="A12" s="45" t="s">
        <v>1020</v>
      </c>
      <c r="B12" s="46" t="s">
        <v>53</v>
      </c>
      <c r="C12" s="46" t="s">
        <v>1021</v>
      </c>
      <c r="D12" s="47">
        <v>9419.73</v>
      </c>
      <c r="E12" s="48"/>
      <c r="F12" s="93" t="s">
        <v>2175</v>
      </c>
    </row>
    <row r="13" spans="1:6" ht="31.5" customHeight="1" x14ac:dyDescent="0.3">
      <c r="A13" s="45" t="s">
        <v>1020</v>
      </c>
      <c r="B13" s="46" t="s">
        <v>1027</v>
      </c>
      <c r="C13" s="46" t="s">
        <v>1021</v>
      </c>
      <c r="D13" s="47">
        <v>8693.4900000000016</v>
      </c>
      <c r="E13" s="48"/>
      <c r="F13" s="93" t="s">
        <v>2175</v>
      </c>
    </row>
    <row r="14" spans="1:6" ht="30" customHeight="1" x14ac:dyDescent="0.3">
      <c r="A14" s="45" t="s">
        <v>1028</v>
      </c>
      <c r="B14" s="46" t="s">
        <v>1017</v>
      </c>
      <c r="C14" s="46" t="s">
        <v>737</v>
      </c>
      <c r="D14" s="47">
        <v>14237.67</v>
      </c>
      <c r="E14" s="48"/>
      <c r="F14" s="93" t="s">
        <v>2176</v>
      </c>
    </row>
    <row r="15" spans="1:6" ht="24" customHeight="1" x14ac:dyDescent="0.3">
      <c r="A15" s="45" t="s">
        <v>1029</v>
      </c>
      <c r="B15" s="46" t="s">
        <v>1030</v>
      </c>
      <c r="C15" s="46" t="s">
        <v>737</v>
      </c>
      <c r="D15" s="47">
        <v>5243.25</v>
      </c>
      <c r="E15" s="48"/>
      <c r="F15" s="93" t="s">
        <v>2177</v>
      </c>
    </row>
    <row r="16" spans="1:6" ht="27" customHeight="1" x14ac:dyDescent="0.3">
      <c r="A16" s="45" t="s">
        <v>1029</v>
      </c>
      <c r="B16" s="46" t="s">
        <v>1031</v>
      </c>
      <c r="C16" s="46" t="s">
        <v>737</v>
      </c>
      <c r="D16" s="47">
        <v>5243.25</v>
      </c>
      <c r="E16" s="48"/>
      <c r="F16" s="93" t="s">
        <v>2177</v>
      </c>
    </row>
    <row r="17" spans="1:6" ht="53.25" customHeight="1" x14ac:dyDescent="0.3">
      <c r="A17" s="45" t="s">
        <v>1032</v>
      </c>
      <c r="B17" s="46" t="s">
        <v>47</v>
      </c>
      <c r="C17" s="46" t="s">
        <v>477</v>
      </c>
      <c r="D17" s="47">
        <v>9094.61</v>
      </c>
      <c r="E17" s="48"/>
      <c r="F17" s="93" t="s">
        <v>2178</v>
      </c>
    </row>
    <row r="18" spans="1:6" ht="56.25" customHeight="1" x14ac:dyDescent="0.3">
      <c r="A18" s="45" t="s">
        <v>1032</v>
      </c>
      <c r="B18" s="46" t="s">
        <v>1025</v>
      </c>
      <c r="C18" s="46" t="s">
        <v>477</v>
      </c>
      <c r="D18" s="47">
        <v>8605.9699999999993</v>
      </c>
      <c r="E18" s="48"/>
      <c r="F18" s="93" t="s">
        <v>2178</v>
      </c>
    </row>
    <row r="19" spans="1:6" ht="33.75" customHeight="1" x14ac:dyDescent="0.3">
      <c r="A19" s="45" t="s">
        <v>2748</v>
      </c>
      <c r="B19" s="46" t="s">
        <v>410</v>
      </c>
      <c r="C19" s="46" t="s">
        <v>1033</v>
      </c>
      <c r="D19" s="47">
        <v>4033.9800000000005</v>
      </c>
      <c r="E19" s="48"/>
      <c r="F19" s="93" t="s">
        <v>2179</v>
      </c>
    </row>
    <row r="20" spans="1:6" ht="29.25" customHeight="1" x14ac:dyDescent="0.3">
      <c r="A20" s="45" t="s">
        <v>1034</v>
      </c>
      <c r="B20" s="46" t="s">
        <v>53</v>
      </c>
      <c r="C20" s="46" t="s">
        <v>477</v>
      </c>
      <c r="D20" s="47">
        <v>15447.250000000002</v>
      </c>
      <c r="E20" s="48"/>
      <c r="F20" s="93" t="s">
        <v>2180</v>
      </c>
    </row>
    <row r="21" spans="1:6" ht="34.5" customHeight="1" x14ac:dyDescent="0.3">
      <c r="A21" s="45" t="s">
        <v>1035</v>
      </c>
      <c r="B21" s="46" t="s">
        <v>47</v>
      </c>
      <c r="C21" s="46" t="s">
        <v>477</v>
      </c>
      <c r="D21" s="47">
        <v>7152.1</v>
      </c>
      <c r="E21" s="48"/>
      <c r="F21" s="93" t="s">
        <v>2180</v>
      </c>
    </row>
    <row r="22" spans="1:6" ht="32.25" customHeight="1" x14ac:dyDescent="0.3">
      <c r="A22" s="45" t="s">
        <v>1036</v>
      </c>
      <c r="B22" s="46" t="s">
        <v>1025</v>
      </c>
      <c r="C22" s="46" t="s">
        <v>477</v>
      </c>
      <c r="D22" s="47">
        <v>8716.2200000000012</v>
      </c>
      <c r="E22" s="48"/>
      <c r="F22" s="93" t="s">
        <v>2180</v>
      </c>
    </row>
    <row r="23" spans="1:6" ht="30" customHeight="1" x14ac:dyDescent="0.3">
      <c r="A23" s="45" t="s">
        <v>1037</v>
      </c>
      <c r="B23" s="46" t="s">
        <v>47</v>
      </c>
      <c r="C23" s="46" t="s">
        <v>1021</v>
      </c>
      <c r="D23" s="47">
        <v>13684.56</v>
      </c>
      <c r="E23" s="48"/>
      <c r="F23" s="93" t="s">
        <v>2181</v>
      </c>
    </row>
    <row r="24" spans="1:6" ht="30.75" customHeight="1" x14ac:dyDescent="0.3">
      <c r="A24" s="45" t="s">
        <v>1038</v>
      </c>
      <c r="B24" s="46" t="s">
        <v>1039</v>
      </c>
      <c r="C24" s="46" t="s">
        <v>1021</v>
      </c>
      <c r="D24" s="47">
        <v>6233.1100000000006</v>
      </c>
      <c r="E24" s="48"/>
      <c r="F24" s="93" t="s">
        <v>2181</v>
      </c>
    </row>
    <row r="25" spans="1:6" ht="32.25" customHeight="1" x14ac:dyDescent="0.3">
      <c r="A25" s="45" t="s">
        <v>1038</v>
      </c>
      <c r="B25" s="46" t="s">
        <v>1022</v>
      </c>
      <c r="C25" s="46" t="s">
        <v>1021</v>
      </c>
      <c r="D25" s="47">
        <v>5749.59</v>
      </c>
      <c r="E25" s="48"/>
      <c r="F25" s="93" t="s">
        <v>2181</v>
      </c>
    </row>
    <row r="26" spans="1:6" ht="30" customHeight="1" x14ac:dyDescent="0.3">
      <c r="A26" s="45" t="s">
        <v>1038</v>
      </c>
      <c r="B26" s="46" t="s">
        <v>1023</v>
      </c>
      <c r="C26" s="46" t="s">
        <v>1021</v>
      </c>
      <c r="D26" s="47">
        <v>5749.59</v>
      </c>
      <c r="E26" s="48"/>
      <c r="F26" s="93" t="s">
        <v>2181</v>
      </c>
    </row>
    <row r="27" spans="1:6" ht="28.5" customHeight="1" x14ac:dyDescent="0.3">
      <c r="A27" s="45" t="s">
        <v>1038</v>
      </c>
      <c r="B27" s="46" t="s">
        <v>1024</v>
      </c>
      <c r="C27" s="46" t="s">
        <v>1021</v>
      </c>
      <c r="D27" s="47">
        <v>6406.2</v>
      </c>
      <c r="E27" s="48"/>
      <c r="F27" s="93" t="s">
        <v>2181</v>
      </c>
    </row>
    <row r="28" spans="1:6" ht="30" customHeight="1" x14ac:dyDescent="0.3">
      <c r="A28" s="45" t="s">
        <v>172</v>
      </c>
      <c r="B28" s="46" t="s">
        <v>1024</v>
      </c>
      <c r="C28" s="46" t="s">
        <v>1040</v>
      </c>
      <c r="D28" s="47">
        <v>4313.17</v>
      </c>
      <c r="E28" s="48"/>
      <c r="F28" s="93" t="s">
        <v>2182</v>
      </c>
    </row>
    <row r="29" spans="1:6" ht="31.5" customHeight="1" x14ac:dyDescent="0.3">
      <c r="A29" s="45" t="s">
        <v>1041</v>
      </c>
      <c r="B29" s="46" t="s">
        <v>410</v>
      </c>
      <c r="C29" s="46" t="s">
        <v>1040</v>
      </c>
      <c r="D29" s="47">
        <v>6356.49</v>
      </c>
      <c r="E29" s="48"/>
      <c r="F29" s="93" t="s">
        <v>2183</v>
      </c>
    </row>
    <row r="30" spans="1:6" ht="33" customHeight="1" x14ac:dyDescent="0.3">
      <c r="A30" s="45" t="s">
        <v>1042</v>
      </c>
      <c r="B30" s="46" t="s">
        <v>53</v>
      </c>
      <c r="C30" s="46" t="s">
        <v>737</v>
      </c>
      <c r="D30" s="47">
        <v>5210.76</v>
      </c>
      <c r="E30" s="48"/>
      <c r="F30" s="93" t="s">
        <v>2184</v>
      </c>
    </row>
    <row r="31" spans="1:6" ht="33.75" customHeight="1" x14ac:dyDescent="0.3">
      <c r="A31" s="45" t="s">
        <v>1042</v>
      </c>
      <c r="B31" s="46" t="s">
        <v>410</v>
      </c>
      <c r="C31" s="46" t="s">
        <v>737</v>
      </c>
      <c r="D31" s="47">
        <v>5566.17</v>
      </c>
      <c r="E31" s="48"/>
      <c r="F31" s="93" t="s">
        <v>2184</v>
      </c>
    </row>
    <row r="32" spans="1:6" ht="31.5" customHeight="1" x14ac:dyDescent="0.3">
      <c r="A32" s="45" t="s">
        <v>1042</v>
      </c>
      <c r="B32" s="46" t="s">
        <v>1017</v>
      </c>
      <c r="C32" s="46" t="s">
        <v>737</v>
      </c>
      <c r="D32" s="47">
        <v>5201.33</v>
      </c>
      <c r="E32" s="48"/>
      <c r="F32" s="93" t="s">
        <v>2184</v>
      </c>
    </row>
    <row r="33" spans="1:6" ht="31.5" customHeight="1" x14ac:dyDescent="0.3">
      <c r="A33" s="45" t="s">
        <v>2458</v>
      </c>
      <c r="B33" s="46" t="s">
        <v>53</v>
      </c>
      <c r="C33" s="46" t="s">
        <v>499</v>
      </c>
      <c r="D33" s="47">
        <v>4774.68</v>
      </c>
      <c r="E33" s="48"/>
      <c r="F33" s="93" t="s">
        <v>2185</v>
      </c>
    </row>
    <row r="34" spans="1:6" ht="32.25" customHeight="1" x14ac:dyDescent="0.3">
      <c r="A34" s="45" t="s">
        <v>2458</v>
      </c>
      <c r="B34" s="46" t="s">
        <v>410</v>
      </c>
      <c r="C34" s="46" t="s">
        <v>499</v>
      </c>
      <c r="D34" s="47">
        <v>4821.6000000000004</v>
      </c>
      <c r="E34" s="48"/>
      <c r="F34" s="93" t="s">
        <v>2185</v>
      </c>
    </row>
    <row r="35" spans="1:6" ht="30" customHeight="1" x14ac:dyDescent="0.3">
      <c r="A35" s="45" t="s">
        <v>2458</v>
      </c>
      <c r="B35" s="46" t="s">
        <v>1031</v>
      </c>
      <c r="C35" s="46" t="s">
        <v>499</v>
      </c>
      <c r="D35" s="47">
        <v>4822.71</v>
      </c>
      <c r="E35" s="48"/>
      <c r="F35" s="93" t="s">
        <v>2185</v>
      </c>
    </row>
    <row r="36" spans="1:6" ht="35.25" customHeight="1" x14ac:dyDescent="0.3">
      <c r="A36" s="45" t="s">
        <v>2458</v>
      </c>
      <c r="B36" s="46" t="s">
        <v>86</v>
      </c>
      <c r="C36" s="46" t="s">
        <v>499</v>
      </c>
      <c r="D36" s="47">
        <v>4821.3500000000004</v>
      </c>
      <c r="E36" s="48"/>
      <c r="F36" s="93" t="s">
        <v>2185</v>
      </c>
    </row>
    <row r="37" spans="1:6" ht="30" customHeight="1" x14ac:dyDescent="0.3">
      <c r="A37" s="45" t="s">
        <v>1043</v>
      </c>
      <c r="B37" s="46" t="s">
        <v>1024</v>
      </c>
      <c r="C37" s="46" t="s">
        <v>792</v>
      </c>
      <c r="D37" s="47">
        <v>428.61</v>
      </c>
      <c r="E37" s="48" t="s">
        <v>426</v>
      </c>
      <c r="F37" s="93" t="s">
        <v>1424</v>
      </c>
    </row>
    <row r="38" spans="1:6" ht="40.5" customHeight="1" x14ac:dyDescent="0.3">
      <c r="A38" s="45" t="s">
        <v>1044</v>
      </c>
      <c r="B38" s="46" t="s">
        <v>47</v>
      </c>
      <c r="C38" s="46" t="s">
        <v>737</v>
      </c>
      <c r="D38" s="47">
        <f>19481.55-10698.62</f>
        <v>8782.9299999999985</v>
      </c>
      <c r="E38" s="48"/>
      <c r="F38" s="93" t="s">
        <v>2186</v>
      </c>
    </row>
    <row r="39" spans="1:6" ht="45.75" customHeight="1" x14ac:dyDescent="0.3">
      <c r="A39" s="45" t="s">
        <v>1044</v>
      </c>
      <c r="B39" s="46" t="s">
        <v>1039</v>
      </c>
      <c r="C39" s="46" t="s">
        <v>737</v>
      </c>
      <c r="D39" s="47">
        <v>6045.77</v>
      </c>
      <c r="E39" s="48"/>
      <c r="F39" s="93" t="s">
        <v>2186</v>
      </c>
    </row>
    <row r="40" spans="1:6" ht="45.75" customHeight="1" x14ac:dyDescent="0.3">
      <c r="A40" s="45" t="s">
        <v>1044</v>
      </c>
      <c r="B40" s="46" t="s">
        <v>1017</v>
      </c>
      <c r="C40" s="46" t="s">
        <v>737</v>
      </c>
      <c r="D40" s="47">
        <v>5810.26</v>
      </c>
      <c r="E40" s="48"/>
      <c r="F40" s="93" t="s">
        <v>2186</v>
      </c>
    </row>
    <row r="41" spans="1:6" ht="28.5" customHeight="1" x14ac:dyDescent="0.3">
      <c r="A41" s="45" t="s">
        <v>1045</v>
      </c>
      <c r="B41" s="46" t="s">
        <v>1019</v>
      </c>
      <c r="C41" s="46" t="s">
        <v>736</v>
      </c>
      <c r="D41" s="47">
        <v>3114.75</v>
      </c>
      <c r="E41" s="48" t="s">
        <v>426</v>
      </c>
      <c r="F41" s="93" t="s">
        <v>1371</v>
      </c>
    </row>
    <row r="42" spans="1:6" ht="28.5" customHeight="1" x14ac:dyDescent="0.3">
      <c r="A42" s="45" t="s">
        <v>2749</v>
      </c>
      <c r="B42" s="46" t="s">
        <v>1046</v>
      </c>
      <c r="C42" s="46" t="s">
        <v>788</v>
      </c>
      <c r="D42" s="47">
        <v>3003.53</v>
      </c>
      <c r="E42" s="48" t="s">
        <v>426</v>
      </c>
      <c r="F42" s="93" t="s">
        <v>2187</v>
      </c>
    </row>
    <row r="43" spans="1:6" ht="45.75" customHeight="1" x14ac:dyDescent="0.3">
      <c r="A43" s="45" t="s">
        <v>2750</v>
      </c>
      <c r="B43" s="46" t="s">
        <v>1047</v>
      </c>
      <c r="C43" s="46" t="s">
        <v>1021</v>
      </c>
      <c r="D43" s="47">
        <v>4615.8099999999995</v>
      </c>
      <c r="E43" s="48" t="s">
        <v>426</v>
      </c>
      <c r="F43" s="93" t="s">
        <v>2188</v>
      </c>
    </row>
    <row r="44" spans="1:6" ht="34.5" customHeight="1" x14ac:dyDescent="0.3">
      <c r="A44" s="45" t="s">
        <v>582</v>
      </c>
      <c r="B44" s="46" t="s">
        <v>1031</v>
      </c>
      <c r="C44" s="46" t="s">
        <v>737</v>
      </c>
      <c r="D44" s="47">
        <v>3323.1099999999997</v>
      </c>
      <c r="E44" s="48"/>
      <c r="F44" s="93" t="s">
        <v>2189</v>
      </c>
    </row>
    <row r="45" spans="1:6" ht="34.5" customHeight="1" x14ac:dyDescent="0.3">
      <c r="A45" s="45" t="s">
        <v>582</v>
      </c>
      <c r="B45" s="46" t="s">
        <v>1030</v>
      </c>
      <c r="C45" s="46" t="s">
        <v>737</v>
      </c>
      <c r="D45" s="47">
        <v>3290.62</v>
      </c>
      <c r="E45" s="48"/>
      <c r="F45" s="93" t="s">
        <v>2189</v>
      </c>
    </row>
    <row r="46" spans="1:6" ht="33.75" customHeight="1" x14ac:dyDescent="0.3">
      <c r="A46" s="45" t="s">
        <v>579</v>
      </c>
      <c r="B46" s="46" t="s">
        <v>1017</v>
      </c>
      <c r="C46" s="46" t="s">
        <v>737</v>
      </c>
      <c r="D46" s="47">
        <v>4201.6399999999994</v>
      </c>
      <c r="E46" s="48"/>
      <c r="F46" s="93" t="s">
        <v>2189</v>
      </c>
    </row>
    <row r="47" spans="1:6" ht="31.5" customHeight="1" x14ac:dyDescent="0.3">
      <c r="A47" s="45" t="s">
        <v>413</v>
      </c>
      <c r="B47" s="46" t="s">
        <v>410</v>
      </c>
      <c r="C47" s="46" t="s">
        <v>1048</v>
      </c>
      <c r="D47" s="47">
        <v>3785.7000000000003</v>
      </c>
      <c r="E47" s="48"/>
      <c r="F47" s="93" t="s">
        <v>2190</v>
      </c>
    </row>
    <row r="48" spans="1:6" ht="27.75" customHeight="1" x14ac:dyDescent="0.3">
      <c r="A48" s="45" t="s">
        <v>1049</v>
      </c>
      <c r="B48" s="46" t="s">
        <v>1025</v>
      </c>
      <c r="C48" s="46" t="s">
        <v>1021</v>
      </c>
      <c r="D48" s="47">
        <v>7276.04</v>
      </c>
      <c r="E48" s="48"/>
      <c r="F48" s="93" t="s">
        <v>2191</v>
      </c>
    </row>
    <row r="49" spans="1:6" ht="25.5" customHeight="1" x14ac:dyDescent="0.3">
      <c r="A49" s="45" t="s">
        <v>1049</v>
      </c>
      <c r="B49" s="46" t="s">
        <v>1023</v>
      </c>
      <c r="C49" s="46" t="s">
        <v>1021</v>
      </c>
      <c r="D49" s="47">
        <v>7276.04</v>
      </c>
      <c r="E49" s="48"/>
      <c r="F49" s="93" t="s">
        <v>2191</v>
      </c>
    </row>
    <row r="50" spans="1:6" ht="35.25" customHeight="1" x14ac:dyDescent="0.3">
      <c r="A50" s="45" t="s">
        <v>2751</v>
      </c>
      <c r="B50" s="46" t="s">
        <v>61</v>
      </c>
      <c r="C50" s="46" t="s">
        <v>477</v>
      </c>
      <c r="D50" s="47">
        <v>7278.29</v>
      </c>
      <c r="E50" s="48"/>
      <c r="F50" s="93" t="s">
        <v>2192</v>
      </c>
    </row>
    <row r="51" spans="1:6" ht="33" customHeight="1" x14ac:dyDescent="0.3">
      <c r="A51" s="45" t="s">
        <v>1050</v>
      </c>
      <c r="B51" s="46" t="s">
        <v>1051</v>
      </c>
      <c r="C51" s="46" t="s">
        <v>477</v>
      </c>
      <c r="D51" s="47">
        <v>0</v>
      </c>
      <c r="E51" s="48" t="s">
        <v>426</v>
      </c>
      <c r="F51" s="93" t="s">
        <v>2192</v>
      </c>
    </row>
    <row r="52" spans="1:6" ht="25.5" customHeight="1" x14ac:dyDescent="0.3">
      <c r="A52" s="45" t="s">
        <v>1052</v>
      </c>
      <c r="B52" s="46" t="s">
        <v>1053</v>
      </c>
      <c r="C52" s="46" t="s">
        <v>1007</v>
      </c>
      <c r="D52" s="47">
        <v>0</v>
      </c>
      <c r="E52" s="48" t="s">
        <v>426</v>
      </c>
      <c r="F52" s="93" t="s">
        <v>2193</v>
      </c>
    </row>
    <row r="53" spans="1:6" ht="29.25" customHeight="1" x14ac:dyDescent="0.3">
      <c r="A53" s="45" t="s">
        <v>2752</v>
      </c>
      <c r="B53" s="46" t="s">
        <v>1054</v>
      </c>
      <c r="C53" s="46" t="s">
        <v>477</v>
      </c>
      <c r="D53" s="47">
        <v>0</v>
      </c>
      <c r="E53" s="48" t="s">
        <v>426</v>
      </c>
      <c r="F53" s="95" t="s">
        <v>2194</v>
      </c>
    </row>
    <row r="54" spans="1:6" ht="45.75" customHeight="1" x14ac:dyDescent="0.3">
      <c r="A54" s="45" t="s">
        <v>2753</v>
      </c>
      <c r="B54" s="46" t="s">
        <v>410</v>
      </c>
      <c r="C54" s="46" t="s">
        <v>728</v>
      </c>
      <c r="D54" s="47">
        <v>12194.529999999999</v>
      </c>
      <c r="E54" s="48"/>
      <c r="F54" s="93" t="s">
        <v>2195</v>
      </c>
    </row>
    <row r="55" spans="1:6" ht="33" customHeight="1" x14ac:dyDescent="0.3">
      <c r="A55" s="45" t="s">
        <v>1055</v>
      </c>
      <c r="B55" s="46" t="s">
        <v>1030</v>
      </c>
      <c r="C55" s="46" t="s">
        <v>596</v>
      </c>
      <c r="D55" s="47">
        <v>3086.24</v>
      </c>
      <c r="E55" s="48"/>
      <c r="F55" s="93" t="s">
        <v>2196</v>
      </c>
    </row>
    <row r="56" spans="1:6" ht="30.75" customHeight="1" x14ac:dyDescent="0.3">
      <c r="A56" s="45" t="s">
        <v>1055</v>
      </c>
      <c r="B56" s="46" t="s">
        <v>1056</v>
      </c>
      <c r="C56" s="46" t="s">
        <v>596</v>
      </c>
      <c r="D56" s="47">
        <v>3076.17</v>
      </c>
      <c r="E56" s="48"/>
      <c r="F56" s="93" t="s">
        <v>2196</v>
      </c>
    </row>
    <row r="57" spans="1:6" ht="34.5" customHeight="1" x14ac:dyDescent="0.3">
      <c r="A57" s="45" t="s">
        <v>2594</v>
      </c>
      <c r="B57" s="46" t="s">
        <v>1057</v>
      </c>
      <c r="C57" s="46" t="s">
        <v>1033</v>
      </c>
      <c r="D57" s="47">
        <v>288.13</v>
      </c>
      <c r="E57" s="48" t="s">
        <v>426</v>
      </c>
      <c r="F57" s="93" t="s">
        <v>2197</v>
      </c>
    </row>
    <row r="58" spans="1:6" ht="58.5" customHeight="1" x14ac:dyDescent="0.3">
      <c r="A58" s="45" t="s">
        <v>1058</v>
      </c>
      <c r="B58" s="46" t="s">
        <v>1019</v>
      </c>
      <c r="C58" s="46" t="s">
        <v>736</v>
      </c>
      <c r="D58" s="47">
        <v>6328.16</v>
      </c>
      <c r="E58" s="48"/>
      <c r="F58" s="93" t="s">
        <v>2198</v>
      </c>
    </row>
    <row r="59" spans="1:6" ht="34.5" customHeight="1" x14ac:dyDescent="0.3">
      <c r="A59" s="45" t="s">
        <v>1058</v>
      </c>
      <c r="B59" s="46" t="s">
        <v>1017</v>
      </c>
      <c r="C59" s="46" t="s">
        <v>1007</v>
      </c>
      <c r="D59" s="47">
        <v>5242.51</v>
      </c>
      <c r="E59" s="48"/>
      <c r="F59" s="93" t="s">
        <v>2199</v>
      </c>
    </row>
    <row r="60" spans="1:6" ht="45.75" customHeight="1" x14ac:dyDescent="0.3">
      <c r="A60" s="45" t="s">
        <v>863</v>
      </c>
      <c r="B60" s="46" t="s">
        <v>35</v>
      </c>
      <c r="C60" s="46" t="s">
        <v>1007</v>
      </c>
      <c r="D60" s="47">
        <v>3653.03</v>
      </c>
      <c r="E60" s="48" t="s">
        <v>426</v>
      </c>
      <c r="F60" s="93" t="s">
        <v>2200</v>
      </c>
    </row>
    <row r="61" spans="1:6" ht="45.75" customHeight="1" x14ac:dyDescent="0.3">
      <c r="A61" s="45" t="s">
        <v>863</v>
      </c>
      <c r="B61" s="46" t="s">
        <v>1023</v>
      </c>
      <c r="C61" s="46" t="s">
        <v>1007</v>
      </c>
      <c r="D61" s="47">
        <v>3625.62</v>
      </c>
      <c r="E61" s="48" t="s">
        <v>426</v>
      </c>
      <c r="F61" s="93" t="s">
        <v>2200</v>
      </c>
    </row>
    <row r="62" spans="1:6" ht="45.75" customHeight="1" x14ac:dyDescent="0.3">
      <c r="A62" s="45" t="s">
        <v>863</v>
      </c>
      <c r="B62" s="46" t="s">
        <v>1059</v>
      </c>
      <c r="C62" s="46" t="s">
        <v>1007</v>
      </c>
      <c r="D62" s="47">
        <v>3625.62</v>
      </c>
      <c r="E62" s="48" t="s">
        <v>426</v>
      </c>
      <c r="F62" s="93" t="s">
        <v>2200</v>
      </c>
    </row>
    <row r="63" spans="1:6" ht="30" customHeight="1" x14ac:dyDescent="0.3">
      <c r="A63" s="45" t="s">
        <v>2754</v>
      </c>
      <c r="B63" s="46" t="s">
        <v>32</v>
      </c>
      <c r="C63" s="46" t="s">
        <v>736</v>
      </c>
      <c r="D63" s="47">
        <v>0</v>
      </c>
      <c r="E63" s="48" t="s">
        <v>426</v>
      </c>
      <c r="F63" s="93" t="s">
        <v>2902</v>
      </c>
    </row>
    <row r="64" spans="1:6" ht="27" customHeight="1" x14ac:dyDescent="0.3">
      <c r="A64" s="45" t="s">
        <v>2692</v>
      </c>
      <c r="B64" s="46" t="s">
        <v>35</v>
      </c>
      <c r="C64" s="46" t="s">
        <v>1060</v>
      </c>
      <c r="D64" s="47">
        <v>2682.92</v>
      </c>
      <c r="E64" s="48"/>
      <c r="F64" s="93" t="s">
        <v>2201</v>
      </c>
    </row>
    <row r="65" spans="1:6" ht="27" customHeight="1" x14ac:dyDescent="0.3">
      <c r="A65" s="45" t="s">
        <v>2692</v>
      </c>
      <c r="B65" s="46" t="s">
        <v>1061</v>
      </c>
      <c r="C65" s="46" t="s">
        <v>1060</v>
      </c>
      <c r="D65" s="47">
        <v>2661.45</v>
      </c>
      <c r="E65" s="48"/>
      <c r="F65" s="93" t="s">
        <v>2201</v>
      </c>
    </row>
    <row r="66" spans="1:6" ht="35.25" customHeight="1" x14ac:dyDescent="0.3">
      <c r="A66" s="45" t="s">
        <v>2490</v>
      </c>
      <c r="B66" s="46" t="s">
        <v>47</v>
      </c>
      <c r="C66" s="46" t="s">
        <v>458</v>
      </c>
      <c r="D66" s="47">
        <f>14307.66-1294.59</f>
        <v>13013.07</v>
      </c>
      <c r="E66" s="48"/>
      <c r="F66" s="93" t="s">
        <v>2202</v>
      </c>
    </row>
    <row r="67" spans="1:6" ht="36" customHeight="1" x14ac:dyDescent="0.3">
      <c r="A67" s="45" t="s">
        <v>2490</v>
      </c>
      <c r="B67" s="46" t="s">
        <v>410</v>
      </c>
      <c r="C67" s="46" t="s">
        <v>458</v>
      </c>
      <c r="D67" s="47">
        <v>6888.61</v>
      </c>
      <c r="E67" s="48"/>
      <c r="F67" s="93" t="s">
        <v>2202</v>
      </c>
    </row>
    <row r="68" spans="1:6" ht="45.75" customHeight="1" x14ac:dyDescent="0.3">
      <c r="A68" s="45" t="s">
        <v>2609</v>
      </c>
      <c r="B68" s="46" t="s">
        <v>1062</v>
      </c>
      <c r="C68" s="46" t="s">
        <v>759</v>
      </c>
      <c r="D68" s="47">
        <v>0</v>
      </c>
      <c r="E68" s="48" t="s">
        <v>426</v>
      </c>
      <c r="F68" s="93" t="s">
        <v>2203</v>
      </c>
    </row>
    <row r="69" spans="1:6" ht="35.25" customHeight="1" x14ac:dyDescent="0.3">
      <c r="A69" s="45" t="s">
        <v>292</v>
      </c>
      <c r="B69" s="46" t="s">
        <v>410</v>
      </c>
      <c r="C69" s="46" t="s">
        <v>737</v>
      </c>
      <c r="D69" s="47">
        <v>6835.84</v>
      </c>
      <c r="E69" s="48"/>
      <c r="F69" s="93" t="s">
        <v>2204</v>
      </c>
    </row>
    <row r="70" spans="1:6" ht="34.5" customHeight="1" x14ac:dyDescent="0.3">
      <c r="A70" s="45" t="s">
        <v>1063</v>
      </c>
      <c r="B70" s="46" t="s">
        <v>1017</v>
      </c>
      <c r="C70" s="46" t="s">
        <v>931</v>
      </c>
      <c r="D70" s="47">
        <v>9307.2199999999993</v>
      </c>
      <c r="E70" s="48"/>
      <c r="F70" s="93" t="s">
        <v>2204</v>
      </c>
    </row>
    <row r="71" spans="1:6" ht="45.75" customHeight="1" x14ac:dyDescent="0.3">
      <c r="A71" s="45" t="s">
        <v>1063</v>
      </c>
      <c r="B71" s="46" t="s">
        <v>1064</v>
      </c>
      <c r="C71" s="46" t="s">
        <v>931</v>
      </c>
      <c r="D71" s="47">
        <v>8674.81</v>
      </c>
      <c r="E71" s="48"/>
      <c r="F71" s="93" t="s">
        <v>2204</v>
      </c>
    </row>
    <row r="72" spans="1:6" ht="69" customHeight="1" x14ac:dyDescent="0.3">
      <c r="A72" s="45" t="s">
        <v>1065</v>
      </c>
      <c r="B72" s="46" t="s">
        <v>1047</v>
      </c>
      <c r="C72" s="46" t="s">
        <v>1066</v>
      </c>
      <c r="D72" s="47">
        <v>6750.59</v>
      </c>
      <c r="E72" s="48" t="s">
        <v>426</v>
      </c>
      <c r="F72" s="93" t="s">
        <v>2205</v>
      </c>
    </row>
    <row r="73" spans="1:6" ht="35.25" customHeight="1" x14ac:dyDescent="0.3">
      <c r="A73" s="45" t="s">
        <v>298</v>
      </c>
      <c r="B73" s="46" t="s">
        <v>1067</v>
      </c>
      <c r="C73" s="46" t="s">
        <v>477</v>
      </c>
      <c r="D73" s="47">
        <v>5299.27</v>
      </c>
      <c r="E73" s="48"/>
      <c r="F73" s="93" t="s">
        <v>2206</v>
      </c>
    </row>
    <row r="74" spans="1:6" ht="35.25" customHeight="1" x14ac:dyDescent="0.3">
      <c r="A74" s="45" t="s">
        <v>1068</v>
      </c>
      <c r="B74" s="46" t="s">
        <v>1030</v>
      </c>
      <c r="C74" s="46" t="s">
        <v>737</v>
      </c>
      <c r="D74" s="47">
        <v>2499.9599999999996</v>
      </c>
      <c r="E74" s="48" t="s">
        <v>426</v>
      </c>
      <c r="F74" s="93" t="s">
        <v>2207</v>
      </c>
    </row>
    <row r="75" spans="1:6" ht="26.25" customHeight="1" x14ac:dyDescent="0.3">
      <c r="A75" s="45" t="s">
        <v>2623</v>
      </c>
      <c r="B75" s="46" t="s">
        <v>35</v>
      </c>
      <c r="C75" s="46" t="s">
        <v>858</v>
      </c>
      <c r="D75" s="47">
        <v>6387.6100000000006</v>
      </c>
      <c r="E75" s="48"/>
      <c r="F75" s="93" t="s">
        <v>2208</v>
      </c>
    </row>
    <row r="76" spans="1:6" ht="29.25" customHeight="1" x14ac:dyDescent="0.3">
      <c r="A76" s="45" t="s">
        <v>2512</v>
      </c>
      <c r="B76" s="46" t="s">
        <v>410</v>
      </c>
      <c r="C76" s="46" t="s">
        <v>204</v>
      </c>
      <c r="D76" s="47">
        <v>442.37</v>
      </c>
      <c r="E76" s="48" t="s">
        <v>426</v>
      </c>
      <c r="F76" s="93" t="s">
        <v>2209</v>
      </c>
    </row>
    <row r="77" spans="1:6" ht="28.5" customHeight="1" x14ac:dyDescent="0.3">
      <c r="A77" s="45" t="s">
        <v>414</v>
      </c>
      <c r="B77" s="46" t="s">
        <v>1025</v>
      </c>
      <c r="C77" s="46" t="s">
        <v>1021</v>
      </c>
      <c r="D77" s="47">
        <v>4589.5</v>
      </c>
      <c r="E77" s="48"/>
      <c r="F77" s="93" t="s">
        <v>2210</v>
      </c>
    </row>
    <row r="78" spans="1:6" ht="36" customHeight="1" x14ac:dyDescent="0.3">
      <c r="A78" s="45" t="s">
        <v>414</v>
      </c>
      <c r="B78" s="46" t="s">
        <v>1039</v>
      </c>
      <c r="C78" s="46" t="s">
        <v>1021</v>
      </c>
      <c r="D78" s="47">
        <v>4608.0599999999995</v>
      </c>
      <c r="E78" s="48"/>
      <c r="F78" s="93" t="s">
        <v>2210</v>
      </c>
    </row>
    <row r="79" spans="1:6" ht="35.25" customHeight="1" x14ac:dyDescent="0.3">
      <c r="A79" s="45" t="s">
        <v>414</v>
      </c>
      <c r="B79" s="46" t="s">
        <v>1023</v>
      </c>
      <c r="C79" s="46" t="s">
        <v>1021</v>
      </c>
      <c r="D79" s="47">
        <v>4321.5</v>
      </c>
      <c r="E79" s="48"/>
      <c r="F79" s="93" t="s">
        <v>2210</v>
      </c>
    </row>
    <row r="80" spans="1:6" ht="35.25" customHeight="1" x14ac:dyDescent="0.3">
      <c r="A80" s="45" t="s">
        <v>2755</v>
      </c>
      <c r="B80" s="46" t="s">
        <v>47</v>
      </c>
      <c r="C80" s="46" t="s">
        <v>1007</v>
      </c>
      <c r="D80" s="47">
        <f>4552.41-3231.98</f>
        <v>1320.4299999999998</v>
      </c>
      <c r="E80" s="48" t="s">
        <v>426</v>
      </c>
      <c r="F80" s="93" t="s">
        <v>2211</v>
      </c>
    </row>
    <row r="81" spans="1:6" ht="45.75" customHeight="1" x14ac:dyDescent="0.3">
      <c r="A81" s="45" t="s">
        <v>2756</v>
      </c>
      <c r="B81" s="46" t="s">
        <v>1062</v>
      </c>
      <c r="C81" s="46" t="s">
        <v>734</v>
      </c>
      <c r="D81" s="47">
        <v>0</v>
      </c>
      <c r="E81" s="48" t="s">
        <v>426</v>
      </c>
      <c r="F81" s="93" t="s">
        <v>2212</v>
      </c>
    </row>
    <row r="82" spans="1:6" ht="36" customHeight="1" x14ac:dyDescent="0.3">
      <c r="A82" s="45" t="s">
        <v>1069</v>
      </c>
      <c r="B82" s="46" t="s">
        <v>75</v>
      </c>
      <c r="C82" s="46" t="s">
        <v>1070</v>
      </c>
      <c r="D82" s="47">
        <v>566.78</v>
      </c>
      <c r="E82" s="48" t="s">
        <v>426</v>
      </c>
      <c r="F82" s="93" t="s">
        <v>2213</v>
      </c>
    </row>
    <row r="83" spans="1:6" ht="34.5" customHeight="1" x14ac:dyDescent="0.3">
      <c r="A83" s="45" t="s">
        <v>1071</v>
      </c>
      <c r="B83" s="46" t="s">
        <v>410</v>
      </c>
      <c r="C83" s="46" t="s">
        <v>996</v>
      </c>
      <c r="D83" s="47">
        <v>5088.0999999999995</v>
      </c>
      <c r="E83" s="48"/>
      <c r="F83" s="93" t="s">
        <v>2214</v>
      </c>
    </row>
    <row r="84" spans="1:6" ht="45.75" customHeight="1" x14ac:dyDescent="0.3">
      <c r="A84" s="45" t="s">
        <v>640</v>
      </c>
      <c r="B84" s="46" t="s">
        <v>1017</v>
      </c>
      <c r="C84" s="46" t="s">
        <v>858</v>
      </c>
      <c r="D84" s="47">
        <v>3300.21</v>
      </c>
      <c r="E84" s="48"/>
      <c r="F84" s="93" t="s">
        <v>2215</v>
      </c>
    </row>
    <row r="85" spans="1:6" ht="45.75" customHeight="1" x14ac:dyDescent="0.3">
      <c r="A85" s="45" t="s">
        <v>640</v>
      </c>
      <c r="B85" s="46" t="s">
        <v>1064</v>
      </c>
      <c r="C85" s="46" t="s">
        <v>858</v>
      </c>
      <c r="D85" s="47">
        <v>3124.74</v>
      </c>
      <c r="E85" s="48"/>
      <c r="F85" s="93" t="s">
        <v>2215</v>
      </c>
    </row>
    <row r="86" spans="1:6" ht="45.75" customHeight="1" x14ac:dyDescent="0.3">
      <c r="A86" s="45" t="s">
        <v>1072</v>
      </c>
      <c r="B86" s="46" t="s">
        <v>1017</v>
      </c>
      <c r="C86" s="46" t="s">
        <v>737</v>
      </c>
      <c r="D86" s="47">
        <v>4277.08</v>
      </c>
      <c r="E86" s="48"/>
      <c r="F86" s="93" t="s">
        <v>2215</v>
      </c>
    </row>
    <row r="87" spans="1:6" ht="45.75" customHeight="1" x14ac:dyDescent="0.3">
      <c r="A87" s="45" t="s">
        <v>1072</v>
      </c>
      <c r="B87" s="46" t="s">
        <v>1064</v>
      </c>
      <c r="C87" s="46" t="s">
        <v>737</v>
      </c>
      <c r="D87" s="47">
        <v>4312.26</v>
      </c>
      <c r="E87" s="48"/>
      <c r="F87" s="93" t="s">
        <v>2215</v>
      </c>
    </row>
    <row r="88" spans="1:6" ht="66.75" customHeight="1" x14ac:dyDescent="0.3">
      <c r="A88" s="45" t="s">
        <v>904</v>
      </c>
      <c r="B88" s="46" t="s">
        <v>1046</v>
      </c>
      <c r="C88" s="46" t="s">
        <v>788</v>
      </c>
      <c r="D88" s="47">
        <v>5790.78</v>
      </c>
      <c r="E88" s="48" t="s">
        <v>426</v>
      </c>
      <c r="F88" s="93" t="s">
        <v>2216</v>
      </c>
    </row>
    <row r="89" spans="1:6" ht="39" customHeight="1" x14ac:dyDescent="0.3">
      <c r="A89" s="45" t="s">
        <v>1073</v>
      </c>
      <c r="B89" s="46" t="s">
        <v>410</v>
      </c>
      <c r="C89" s="46" t="s">
        <v>1074</v>
      </c>
      <c r="D89" s="47">
        <v>3447.99</v>
      </c>
      <c r="E89" s="48" t="s">
        <v>426</v>
      </c>
      <c r="F89" s="93" t="s">
        <v>2217</v>
      </c>
    </row>
    <row r="90" spans="1:6" ht="45.75" customHeight="1" x14ac:dyDescent="0.3">
      <c r="A90" s="45" t="s">
        <v>1073</v>
      </c>
      <c r="B90" s="46" t="s">
        <v>1075</v>
      </c>
      <c r="C90" s="46" t="s">
        <v>1074</v>
      </c>
      <c r="D90" s="47">
        <v>0</v>
      </c>
      <c r="E90" s="48" t="s">
        <v>426</v>
      </c>
      <c r="F90" s="93" t="s">
        <v>2217</v>
      </c>
    </row>
    <row r="91" spans="1:6" ht="45.75" customHeight="1" x14ac:dyDescent="0.3">
      <c r="A91" s="45" t="s">
        <v>1073</v>
      </c>
      <c r="B91" s="46" t="s">
        <v>1076</v>
      </c>
      <c r="C91" s="46" t="s">
        <v>1074</v>
      </c>
      <c r="D91" s="47">
        <v>2412.94</v>
      </c>
      <c r="E91" s="48" t="s">
        <v>426</v>
      </c>
      <c r="F91" s="93" t="s">
        <v>2217</v>
      </c>
    </row>
    <row r="92" spans="1:6" ht="45.75" customHeight="1" x14ac:dyDescent="0.3">
      <c r="A92" s="45" t="s">
        <v>1077</v>
      </c>
      <c r="B92" s="46" t="s">
        <v>1017</v>
      </c>
      <c r="C92" s="46" t="s">
        <v>1007</v>
      </c>
      <c r="D92" s="47">
        <v>8213.77</v>
      </c>
      <c r="E92" s="48" t="s">
        <v>426</v>
      </c>
      <c r="F92" s="93" t="s">
        <v>2218</v>
      </c>
    </row>
    <row r="93" spans="1:6" ht="63.75" customHeight="1" x14ac:dyDescent="0.3">
      <c r="A93" s="45" t="s">
        <v>1077</v>
      </c>
      <c r="B93" s="46" t="s">
        <v>47</v>
      </c>
      <c r="C93" s="46" t="s">
        <v>828</v>
      </c>
      <c r="D93" s="47">
        <f>13504.65-4714.95</f>
        <v>8789.7000000000007</v>
      </c>
      <c r="E93" s="48"/>
      <c r="F93" s="93" t="s">
        <v>2219</v>
      </c>
    </row>
    <row r="94" spans="1:6" ht="45.75" customHeight="1" x14ac:dyDescent="0.3">
      <c r="A94" s="45" t="s">
        <v>1077</v>
      </c>
      <c r="B94" s="46" t="s">
        <v>1064</v>
      </c>
      <c r="C94" s="46" t="s">
        <v>828</v>
      </c>
      <c r="D94" s="47">
        <v>6206.0599999999995</v>
      </c>
      <c r="E94" s="48"/>
      <c r="F94" s="93" t="s">
        <v>2219</v>
      </c>
    </row>
    <row r="95" spans="1:6" ht="45.75" customHeight="1" x14ac:dyDescent="0.3">
      <c r="A95" s="45" t="s">
        <v>316</v>
      </c>
      <c r="B95" s="46" t="s">
        <v>1023</v>
      </c>
      <c r="C95" s="46" t="s">
        <v>858</v>
      </c>
      <c r="D95" s="47">
        <v>6229.4</v>
      </c>
      <c r="E95" s="48"/>
      <c r="F95" s="93" t="s">
        <v>2220</v>
      </c>
    </row>
    <row r="96" spans="1:6" ht="81" customHeight="1" x14ac:dyDescent="0.3">
      <c r="A96" s="45" t="s">
        <v>1078</v>
      </c>
      <c r="B96" s="46" t="s">
        <v>35</v>
      </c>
      <c r="C96" s="46" t="s">
        <v>1007</v>
      </c>
      <c r="D96" s="47">
        <v>3591.6800000000003</v>
      </c>
      <c r="E96" s="48"/>
      <c r="F96" s="93" t="s">
        <v>2221</v>
      </c>
    </row>
    <row r="97" spans="1:6" ht="78" customHeight="1" x14ac:dyDescent="0.3">
      <c r="A97" s="45" t="s">
        <v>1078</v>
      </c>
      <c r="B97" s="46" t="s">
        <v>1061</v>
      </c>
      <c r="C97" s="46" t="s">
        <v>1007</v>
      </c>
      <c r="D97" s="47">
        <v>3569.69</v>
      </c>
      <c r="E97" s="48"/>
      <c r="F97" s="93" t="s">
        <v>2221</v>
      </c>
    </row>
    <row r="98" spans="1:6" ht="81" customHeight="1" x14ac:dyDescent="0.3">
      <c r="A98" s="45" t="s">
        <v>1078</v>
      </c>
      <c r="B98" s="46" t="s">
        <v>1062</v>
      </c>
      <c r="C98" s="46" t="s">
        <v>1007</v>
      </c>
      <c r="D98" s="47">
        <v>3569.69</v>
      </c>
      <c r="E98" s="48"/>
      <c r="F98" s="93" t="s">
        <v>2221</v>
      </c>
    </row>
    <row r="99" spans="1:6" ht="64.5" customHeight="1" x14ac:dyDescent="0.3">
      <c r="A99" s="45" t="s">
        <v>1078</v>
      </c>
      <c r="B99" s="46" t="s">
        <v>1079</v>
      </c>
      <c r="C99" s="46" t="s">
        <v>1007</v>
      </c>
      <c r="D99" s="47">
        <v>3569.69</v>
      </c>
      <c r="E99" s="48"/>
      <c r="F99" s="93" t="s">
        <v>2221</v>
      </c>
    </row>
    <row r="100" spans="1:6" ht="82.5" customHeight="1" x14ac:dyDescent="0.3">
      <c r="A100" s="45" t="s">
        <v>1078</v>
      </c>
      <c r="B100" s="46" t="s">
        <v>1067</v>
      </c>
      <c r="C100" s="46" t="s">
        <v>1007</v>
      </c>
      <c r="D100" s="47">
        <v>3569.69</v>
      </c>
      <c r="E100" s="48"/>
      <c r="F100" s="93" t="s">
        <v>2221</v>
      </c>
    </row>
    <row r="101" spans="1:6" ht="87.75" customHeight="1" x14ac:dyDescent="0.3">
      <c r="A101" s="45" t="s">
        <v>2757</v>
      </c>
      <c r="B101" s="46" t="s">
        <v>75</v>
      </c>
      <c r="C101" s="46" t="s">
        <v>1080</v>
      </c>
      <c r="D101" s="47">
        <v>6845.6100000000006</v>
      </c>
      <c r="E101" s="48" t="s">
        <v>426</v>
      </c>
      <c r="F101" s="93" t="s">
        <v>2222</v>
      </c>
    </row>
    <row r="102" spans="1:6" ht="80.25" customHeight="1" x14ac:dyDescent="0.3">
      <c r="A102" s="45" t="s">
        <v>2758</v>
      </c>
      <c r="B102" s="46" t="s">
        <v>1047</v>
      </c>
      <c r="C102" s="46" t="s">
        <v>1081</v>
      </c>
      <c r="D102" s="47">
        <v>7830.9199999999992</v>
      </c>
      <c r="E102" s="48"/>
      <c r="F102" s="93" t="s">
        <v>2222</v>
      </c>
    </row>
    <row r="103" spans="1:6" ht="142.5" customHeight="1" x14ac:dyDescent="0.3">
      <c r="A103" s="45" t="s">
        <v>2759</v>
      </c>
      <c r="B103" s="46" t="s">
        <v>1047</v>
      </c>
      <c r="C103" s="46" t="s">
        <v>1021</v>
      </c>
      <c r="D103" s="47">
        <v>0</v>
      </c>
      <c r="E103" s="48" t="s">
        <v>426</v>
      </c>
      <c r="F103" s="93" t="s">
        <v>2766</v>
      </c>
    </row>
    <row r="104" spans="1:6" ht="29.25" customHeight="1" x14ac:dyDescent="0.3">
      <c r="A104" s="45" t="s">
        <v>2708</v>
      </c>
      <c r="B104" s="46" t="s">
        <v>1030</v>
      </c>
      <c r="C104" s="46" t="s">
        <v>734</v>
      </c>
      <c r="D104" s="47">
        <v>2776.7599999999998</v>
      </c>
      <c r="E104" s="48"/>
      <c r="F104" s="93" t="s">
        <v>2223</v>
      </c>
    </row>
    <row r="105" spans="1:6" ht="69" customHeight="1" x14ac:dyDescent="0.3">
      <c r="A105" s="45">
        <v>6.11</v>
      </c>
      <c r="B105" s="46" t="s">
        <v>75</v>
      </c>
      <c r="C105" s="46" t="s">
        <v>1021</v>
      </c>
      <c r="D105" s="47">
        <v>0</v>
      </c>
      <c r="E105" s="48" t="s">
        <v>426</v>
      </c>
      <c r="F105" s="93" t="s">
        <v>2767</v>
      </c>
    </row>
    <row r="106" spans="1:6" ht="45.75" customHeight="1" x14ac:dyDescent="0.3">
      <c r="A106" s="45" t="s">
        <v>2515</v>
      </c>
      <c r="B106" s="46" t="s">
        <v>1082</v>
      </c>
      <c r="C106" s="46" t="s">
        <v>1021</v>
      </c>
      <c r="D106" s="47">
        <v>575.39</v>
      </c>
      <c r="E106" s="48" t="s">
        <v>426</v>
      </c>
      <c r="F106" s="93" t="s">
        <v>2224</v>
      </c>
    </row>
    <row r="107" spans="1:6" ht="36" customHeight="1" x14ac:dyDescent="0.3">
      <c r="A107" s="45" t="s">
        <v>2515</v>
      </c>
      <c r="B107" s="46" t="s">
        <v>1082</v>
      </c>
      <c r="C107" s="46" t="s">
        <v>1021</v>
      </c>
      <c r="D107" s="47">
        <v>907</v>
      </c>
      <c r="E107" s="48" t="s">
        <v>426</v>
      </c>
      <c r="F107" s="93" t="s">
        <v>2224</v>
      </c>
    </row>
    <row r="108" spans="1:6" ht="45.75" customHeight="1" x14ac:dyDescent="0.3">
      <c r="A108" s="45" t="s">
        <v>2760</v>
      </c>
      <c r="B108" s="46" t="s">
        <v>1017</v>
      </c>
      <c r="C108" s="46" t="s">
        <v>737</v>
      </c>
      <c r="D108" s="47">
        <v>3879.27</v>
      </c>
      <c r="E108" s="48"/>
      <c r="F108" s="93" t="s">
        <v>2225</v>
      </c>
    </row>
    <row r="109" spans="1:6" ht="30" customHeight="1" x14ac:dyDescent="0.3">
      <c r="A109" s="45" t="s">
        <v>2760</v>
      </c>
      <c r="B109" s="46" t="s">
        <v>1083</v>
      </c>
      <c r="C109" s="46" t="s">
        <v>1084</v>
      </c>
      <c r="D109" s="47">
        <v>3256.18</v>
      </c>
      <c r="E109" s="48" t="s">
        <v>426</v>
      </c>
      <c r="F109" s="93" t="s">
        <v>2226</v>
      </c>
    </row>
    <row r="110" spans="1:6" ht="60" customHeight="1" x14ac:dyDescent="0.3">
      <c r="A110" s="45" t="s">
        <v>1085</v>
      </c>
      <c r="B110" s="46" t="s">
        <v>1062</v>
      </c>
      <c r="C110" s="46" t="s">
        <v>776</v>
      </c>
      <c r="D110" s="47">
        <v>4638.04</v>
      </c>
      <c r="E110" s="48"/>
      <c r="F110" s="93" t="s">
        <v>2227</v>
      </c>
    </row>
    <row r="111" spans="1:6" ht="109.5" customHeight="1" x14ac:dyDescent="0.3">
      <c r="A111" s="45" t="s">
        <v>1086</v>
      </c>
      <c r="B111" s="46" t="s">
        <v>1017</v>
      </c>
      <c r="C111" s="46" t="s">
        <v>1087</v>
      </c>
      <c r="D111" s="47">
        <v>3627.21</v>
      </c>
      <c r="E111" s="48"/>
      <c r="F111" s="93" t="s">
        <v>2228</v>
      </c>
    </row>
    <row r="112" spans="1:6" ht="46.5" customHeight="1" x14ac:dyDescent="0.3">
      <c r="A112" s="45" t="s">
        <v>1088</v>
      </c>
      <c r="B112" s="46" t="s">
        <v>1030</v>
      </c>
      <c r="C112" s="46" t="s">
        <v>731</v>
      </c>
      <c r="D112" s="47">
        <v>4734.0999999999995</v>
      </c>
      <c r="E112" s="48"/>
      <c r="F112" s="93" t="s">
        <v>2229</v>
      </c>
    </row>
    <row r="113" spans="1:6" ht="45.75" customHeight="1" x14ac:dyDescent="0.3">
      <c r="A113" s="45" t="s">
        <v>1089</v>
      </c>
      <c r="B113" s="46" t="s">
        <v>32</v>
      </c>
      <c r="C113" s="46" t="s">
        <v>731</v>
      </c>
      <c r="D113" s="47">
        <v>3655.5699999999997</v>
      </c>
      <c r="E113" s="48"/>
      <c r="F113" s="93" t="s">
        <v>2229</v>
      </c>
    </row>
    <row r="114" spans="1:6" ht="45.75" customHeight="1" x14ac:dyDescent="0.3">
      <c r="A114" s="45" t="s">
        <v>1089</v>
      </c>
      <c r="B114" s="46" t="s">
        <v>1019</v>
      </c>
      <c r="C114" s="46" t="s">
        <v>731</v>
      </c>
      <c r="D114" s="47">
        <v>2971.56</v>
      </c>
      <c r="E114" s="48"/>
      <c r="F114" s="93" t="s">
        <v>2229</v>
      </c>
    </row>
    <row r="115" spans="1:6" ht="45.75" customHeight="1" x14ac:dyDescent="0.3">
      <c r="A115" s="45" t="s">
        <v>1090</v>
      </c>
      <c r="B115" s="46" t="s">
        <v>61</v>
      </c>
      <c r="C115" s="46" t="s">
        <v>1021</v>
      </c>
      <c r="D115" s="47">
        <v>7904.45</v>
      </c>
      <c r="E115" s="48"/>
      <c r="F115" s="93" t="s">
        <v>2230</v>
      </c>
    </row>
    <row r="116" spans="1:6" ht="45.75" customHeight="1" x14ac:dyDescent="0.3">
      <c r="A116" s="45" t="s">
        <v>1091</v>
      </c>
      <c r="B116" s="46" t="s">
        <v>53</v>
      </c>
      <c r="C116" s="46" t="s">
        <v>1021</v>
      </c>
      <c r="D116" s="47">
        <v>3552.29</v>
      </c>
      <c r="E116" s="48"/>
      <c r="F116" s="93" t="s">
        <v>2231</v>
      </c>
    </row>
    <row r="117" spans="1:6" ht="45.75" customHeight="1" x14ac:dyDescent="0.3">
      <c r="A117" s="45" t="s">
        <v>1092</v>
      </c>
      <c r="B117" s="46" t="s">
        <v>1025</v>
      </c>
      <c r="C117" s="46" t="s">
        <v>759</v>
      </c>
      <c r="D117" s="47">
        <v>5174.67</v>
      </c>
      <c r="E117" s="48"/>
      <c r="F117" s="93" t="s">
        <v>2232</v>
      </c>
    </row>
    <row r="118" spans="1:6" ht="45.75" customHeight="1" x14ac:dyDescent="0.3">
      <c r="A118" s="45" t="s">
        <v>1092</v>
      </c>
      <c r="B118" s="46" t="s">
        <v>53</v>
      </c>
      <c r="C118" s="46" t="s">
        <v>759</v>
      </c>
      <c r="D118" s="47">
        <v>6756.4400000000005</v>
      </c>
      <c r="E118" s="48"/>
      <c r="F118" s="93" t="s">
        <v>2232</v>
      </c>
    </row>
    <row r="119" spans="1:6" ht="30" customHeight="1" x14ac:dyDescent="0.3">
      <c r="A119" s="45" t="s">
        <v>1093</v>
      </c>
      <c r="B119" s="46" t="s">
        <v>47</v>
      </c>
      <c r="C119" s="46" t="s">
        <v>736</v>
      </c>
      <c r="D119" s="47">
        <f>14200.54-2353.33</f>
        <v>11847.210000000001</v>
      </c>
      <c r="E119" s="48"/>
      <c r="F119" s="93" t="s">
        <v>2233</v>
      </c>
    </row>
    <row r="120" spans="1:6" ht="24.75" customHeight="1" x14ac:dyDescent="0.3">
      <c r="A120" s="45" t="s">
        <v>929</v>
      </c>
      <c r="B120" s="46" t="s">
        <v>410</v>
      </c>
      <c r="C120" s="46" t="s">
        <v>736</v>
      </c>
      <c r="D120" s="47">
        <v>8765.25</v>
      </c>
      <c r="E120" s="48"/>
      <c r="F120" s="93" t="s">
        <v>2233</v>
      </c>
    </row>
    <row r="121" spans="1:6" ht="21.75" customHeight="1" x14ac:dyDescent="0.3">
      <c r="A121" s="45" t="s">
        <v>1094</v>
      </c>
      <c r="B121" s="46" t="s">
        <v>1095</v>
      </c>
      <c r="C121" s="46" t="s">
        <v>736</v>
      </c>
      <c r="D121" s="47">
        <v>9903.9</v>
      </c>
      <c r="E121" s="48"/>
      <c r="F121" s="93" t="s">
        <v>2233</v>
      </c>
    </row>
    <row r="122" spans="1:6" ht="24.75" customHeight="1" x14ac:dyDescent="0.3">
      <c r="A122" s="45" t="s">
        <v>1093</v>
      </c>
      <c r="B122" s="46" t="s">
        <v>1096</v>
      </c>
      <c r="C122" s="46" t="s">
        <v>736</v>
      </c>
      <c r="D122" s="47">
        <v>8996.9599999999991</v>
      </c>
      <c r="E122" s="48"/>
      <c r="F122" s="93" t="s">
        <v>2233</v>
      </c>
    </row>
    <row r="123" spans="1:6" ht="57.75" customHeight="1" x14ac:dyDescent="0.3">
      <c r="A123" s="45" t="s">
        <v>683</v>
      </c>
      <c r="B123" s="46" t="s">
        <v>1047</v>
      </c>
      <c r="C123" s="46" t="s">
        <v>776</v>
      </c>
      <c r="D123" s="47">
        <v>3221.45</v>
      </c>
      <c r="E123" s="48"/>
      <c r="F123" s="93" t="s">
        <v>2234</v>
      </c>
    </row>
    <row r="124" spans="1:6" ht="60.75" customHeight="1" x14ac:dyDescent="0.3">
      <c r="A124" s="45" t="s">
        <v>683</v>
      </c>
      <c r="B124" s="46" t="s">
        <v>1097</v>
      </c>
      <c r="C124" s="46" t="s">
        <v>776</v>
      </c>
      <c r="D124" s="47">
        <v>2970.6899999999996</v>
      </c>
      <c r="E124" s="48"/>
      <c r="F124" s="93" t="s">
        <v>2234</v>
      </c>
    </row>
    <row r="125" spans="1:6" ht="30.75" customHeight="1" x14ac:dyDescent="0.3">
      <c r="A125" s="45" t="s">
        <v>364</v>
      </c>
      <c r="B125" s="46" t="s">
        <v>1030</v>
      </c>
      <c r="C125" s="46" t="s">
        <v>1021</v>
      </c>
      <c r="D125" s="47">
        <v>4641.7599999999993</v>
      </c>
      <c r="E125" s="48"/>
      <c r="F125" s="93" t="s">
        <v>2235</v>
      </c>
    </row>
    <row r="126" spans="1:6" ht="36" customHeight="1" x14ac:dyDescent="0.3">
      <c r="A126" s="45" t="s">
        <v>1092</v>
      </c>
      <c r="B126" s="46" t="s">
        <v>35</v>
      </c>
      <c r="C126" s="46" t="s">
        <v>734</v>
      </c>
      <c r="D126" s="47">
        <v>3872.0899999999997</v>
      </c>
      <c r="E126" s="48"/>
      <c r="F126" s="93" t="s">
        <v>2236</v>
      </c>
    </row>
    <row r="127" spans="1:6" ht="64.5" customHeight="1" x14ac:dyDescent="0.3">
      <c r="A127" s="45" t="s">
        <v>1098</v>
      </c>
      <c r="B127" s="46" t="s">
        <v>72</v>
      </c>
      <c r="C127" s="46" t="s">
        <v>759</v>
      </c>
      <c r="D127" s="47">
        <v>346.2</v>
      </c>
      <c r="E127" s="48" t="s">
        <v>426</v>
      </c>
      <c r="F127" s="93" t="s">
        <v>2237</v>
      </c>
    </row>
    <row r="128" spans="1:6" ht="45.75" customHeight="1" x14ac:dyDescent="0.3">
      <c r="A128" s="45" t="s">
        <v>2761</v>
      </c>
      <c r="B128" s="46" t="s">
        <v>410</v>
      </c>
      <c r="C128" s="46" t="s">
        <v>477</v>
      </c>
      <c r="D128" s="47">
        <v>12447.77</v>
      </c>
      <c r="E128" s="48"/>
      <c r="F128" s="93" t="s">
        <v>2238</v>
      </c>
    </row>
    <row r="129" spans="1:6" ht="45.75" customHeight="1" x14ac:dyDescent="0.3">
      <c r="A129" s="45" t="s">
        <v>2761</v>
      </c>
      <c r="B129" s="46" t="s">
        <v>1030</v>
      </c>
      <c r="C129" s="46" t="s">
        <v>477</v>
      </c>
      <c r="D129" s="47">
        <v>10274.92</v>
      </c>
      <c r="E129" s="48"/>
      <c r="F129" s="93" t="s">
        <v>2238</v>
      </c>
    </row>
    <row r="130" spans="1:6" ht="34.5" customHeight="1" x14ac:dyDescent="0.3">
      <c r="A130" s="45" t="s">
        <v>2761</v>
      </c>
      <c r="B130" s="46" t="s">
        <v>35</v>
      </c>
      <c r="C130" s="46" t="s">
        <v>477</v>
      </c>
      <c r="D130" s="47">
        <v>12447.77</v>
      </c>
      <c r="E130" s="48"/>
      <c r="F130" s="93" t="s">
        <v>2238</v>
      </c>
    </row>
    <row r="131" spans="1:6" ht="45.75" customHeight="1" x14ac:dyDescent="0.3">
      <c r="A131" s="45" t="s">
        <v>2529</v>
      </c>
      <c r="B131" s="46" t="s">
        <v>1024</v>
      </c>
      <c r="C131" s="46" t="s">
        <v>1021</v>
      </c>
      <c r="D131" s="47">
        <v>4659.79</v>
      </c>
      <c r="E131" s="48"/>
      <c r="F131" s="93" t="s">
        <v>2239</v>
      </c>
    </row>
    <row r="132" spans="1:6" ht="33" customHeight="1" x14ac:dyDescent="0.3">
      <c r="A132" s="45" t="s">
        <v>2762</v>
      </c>
      <c r="B132" s="46" t="s">
        <v>1075</v>
      </c>
      <c r="C132" s="46" t="s">
        <v>1099</v>
      </c>
      <c r="D132" s="47">
        <v>0</v>
      </c>
      <c r="E132" s="48" t="s">
        <v>426</v>
      </c>
      <c r="F132" s="93" t="s">
        <v>2240</v>
      </c>
    </row>
    <row r="133" spans="1:6" ht="45.75" customHeight="1" x14ac:dyDescent="0.3">
      <c r="A133" s="45" t="s">
        <v>2763</v>
      </c>
      <c r="B133" s="46" t="s">
        <v>1019</v>
      </c>
      <c r="C133" s="46" t="s">
        <v>1021</v>
      </c>
      <c r="D133" s="47">
        <v>6653.05</v>
      </c>
      <c r="E133" s="48"/>
      <c r="F133" s="93" t="s">
        <v>2241</v>
      </c>
    </row>
    <row r="134" spans="1:6" ht="45.75" customHeight="1" x14ac:dyDescent="0.3">
      <c r="A134" s="45" t="s">
        <v>2763</v>
      </c>
      <c r="B134" s="46" t="s">
        <v>1017</v>
      </c>
      <c r="C134" s="46" t="s">
        <v>1021</v>
      </c>
      <c r="D134" s="47">
        <v>7012.75</v>
      </c>
      <c r="E134" s="48"/>
      <c r="F134" s="93" t="s">
        <v>2241</v>
      </c>
    </row>
    <row r="135" spans="1:6" ht="45.75" customHeight="1" x14ac:dyDescent="0.3">
      <c r="A135" s="45" t="s">
        <v>2763</v>
      </c>
      <c r="B135" s="46" t="s">
        <v>72</v>
      </c>
      <c r="C135" s="46" t="s">
        <v>1021</v>
      </c>
      <c r="D135" s="47">
        <v>7012.75</v>
      </c>
      <c r="E135" s="48"/>
      <c r="F135" s="93" t="s">
        <v>2241</v>
      </c>
    </row>
    <row r="136" spans="1:6" ht="45.75" customHeight="1" x14ac:dyDescent="0.3">
      <c r="A136" s="45" t="s">
        <v>2763</v>
      </c>
      <c r="B136" s="46" t="s">
        <v>144</v>
      </c>
      <c r="C136" s="46" t="s">
        <v>1021</v>
      </c>
      <c r="D136" s="47">
        <v>6959.58</v>
      </c>
      <c r="E136" s="48"/>
      <c r="F136" s="93" t="s">
        <v>2241</v>
      </c>
    </row>
    <row r="137" spans="1:6" ht="45.75" customHeight="1" x14ac:dyDescent="0.3">
      <c r="A137" s="45" t="s">
        <v>2763</v>
      </c>
      <c r="B137" s="46" t="s">
        <v>1059</v>
      </c>
      <c r="C137" s="46" t="s">
        <v>1021</v>
      </c>
      <c r="D137" s="47">
        <v>6956.92</v>
      </c>
      <c r="E137" s="48"/>
      <c r="F137" s="93" t="s">
        <v>2241</v>
      </c>
    </row>
    <row r="138" spans="1:6" ht="45.75" customHeight="1" x14ac:dyDescent="0.3">
      <c r="A138" s="45" t="s">
        <v>2763</v>
      </c>
      <c r="B138" s="46" t="s">
        <v>1062</v>
      </c>
      <c r="C138" s="46" t="s">
        <v>1021</v>
      </c>
      <c r="D138" s="47">
        <v>6956.92</v>
      </c>
      <c r="E138" s="48"/>
      <c r="F138" s="93" t="s">
        <v>2241</v>
      </c>
    </row>
    <row r="139" spans="1:6" ht="35.25" customHeight="1" x14ac:dyDescent="0.3">
      <c r="A139" s="45" t="s">
        <v>2763</v>
      </c>
      <c r="B139" s="46" t="s">
        <v>1100</v>
      </c>
      <c r="C139" s="46" t="s">
        <v>1021</v>
      </c>
      <c r="D139" s="47">
        <v>3873.9</v>
      </c>
      <c r="E139" s="48" t="s">
        <v>426</v>
      </c>
      <c r="F139" s="93" t="s">
        <v>2241</v>
      </c>
    </row>
    <row r="140" spans="1:6" ht="60.75" customHeight="1" x14ac:dyDescent="0.3">
      <c r="A140" s="45" t="s">
        <v>2761</v>
      </c>
      <c r="B140" s="46" t="s">
        <v>1097</v>
      </c>
      <c r="C140" s="46" t="s">
        <v>1074</v>
      </c>
      <c r="D140" s="47">
        <v>561.29999999999995</v>
      </c>
      <c r="E140" s="48" t="s">
        <v>426</v>
      </c>
      <c r="F140" s="93" t="s">
        <v>2242</v>
      </c>
    </row>
    <row r="141" spans="1:6" ht="59.25" customHeight="1" x14ac:dyDescent="0.3">
      <c r="A141" s="45" t="s">
        <v>2764</v>
      </c>
      <c r="B141" s="46" t="s">
        <v>1083</v>
      </c>
      <c r="C141" s="46" t="s">
        <v>204</v>
      </c>
      <c r="D141" s="47">
        <v>904.28</v>
      </c>
      <c r="E141" s="48" t="s">
        <v>426</v>
      </c>
      <c r="F141" s="93" t="s">
        <v>2243</v>
      </c>
    </row>
    <row r="142" spans="1:6" ht="54" customHeight="1" x14ac:dyDescent="0.3">
      <c r="A142" s="45" t="s">
        <v>2764</v>
      </c>
      <c r="B142" s="46" t="s">
        <v>1095</v>
      </c>
      <c r="C142" s="46" t="s">
        <v>204</v>
      </c>
      <c r="D142" s="47">
        <v>900.73</v>
      </c>
      <c r="E142" s="48" t="s">
        <v>426</v>
      </c>
      <c r="F142" s="93" t="s">
        <v>2243</v>
      </c>
    </row>
    <row r="143" spans="1:6" ht="61.5" customHeight="1" x14ac:dyDescent="0.3">
      <c r="A143" s="45" t="s">
        <v>2764</v>
      </c>
      <c r="B143" s="46" t="s">
        <v>1067</v>
      </c>
      <c r="C143" s="46" t="s">
        <v>204</v>
      </c>
      <c r="D143" s="47">
        <v>624.32000000000005</v>
      </c>
      <c r="E143" s="48" t="s">
        <v>426</v>
      </c>
      <c r="F143" s="93" t="s">
        <v>2243</v>
      </c>
    </row>
    <row r="144" spans="1:6" ht="62.25" customHeight="1" x14ac:dyDescent="0.3">
      <c r="A144" s="45" t="s">
        <v>2764</v>
      </c>
      <c r="B144" s="46" t="s">
        <v>1101</v>
      </c>
      <c r="C144" s="46" t="s">
        <v>204</v>
      </c>
      <c r="D144" s="47">
        <v>900.73</v>
      </c>
      <c r="E144" s="48" t="s">
        <v>426</v>
      </c>
      <c r="F144" s="93" t="s">
        <v>2243</v>
      </c>
    </row>
    <row r="145" spans="1:6" ht="45.75" customHeight="1" x14ac:dyDescent="0.3">
      <c r="A145" s="45" t="s">
        <v>2765</v>
      </c>
      <c r="B145" s="46" t="s">
        <v>1054</v>
      </c>
      <c r="C145" s="46" t="s">
        <v>737</v>
      </c>
      <c r="D145" s="47">
        <v>3715.56</v>
      </c>
      <c r="E145" s="48"/>
      <c r="F145" s="93" t="s">
        <v>2244</v>
      </c>
    </row>
    <row r="146" spans="1:6" ht="45.75" customHeight="1" x14ac:dyDescent="0.3">
      <c r="A146" s="45" t="s">
        <v>2765</v>
      </c>
      <c r="B146" s="46" t="s">
        <v>130</v>
      </c>
      <c r="C146" s="46" t="s">
        <v>737</v>
      </c>
      <c r="D146" s="47">
        <v>3495.4</v>
      </c>
      <c r="E146" s="48"/>
      <c r="F146" s="93" t="s">
        <v>2244</v>
      </c>
    </row>
    <row r="147" spans="1:6" ht="63.75" customHeight="1" x14ac:dyDescent="0.3">
      <c r="A147" s="45" t="s">
        <v>2628</v>
      </c>
      <c r="B147" s="46" t="s">
        <v>1047</v>
      </c>
      <c r="C147" s="46" t="s">
        <v>828</v>
      </c>
      <c r="D147" s="47">
        <v>3505.4</v>
      </c>
      <c r="E147" s="48"/>
      <c r="F147" s="93" t="s">
        <v>2245</v>
      </c>
    </row>
    <row r="148" spans="1:6" ht="45.75" customHeight="1" x14ac:dyDescent="0.3">
      <c r="A148" s="45" t="s">
        <v>383</v>
      </c>
      <c r="B148" s="46" t="s">
        <v>124</v>
      </c>
      <c r="C148" s="46" t="s">
        <v>1074</v>
      </c>
      <c r="D148" s="47">
        <v>2195.9499999999998</v>
      </c>
      <c r="E148" s="48" t="s">
        <v>426</v>
      </c>
      <c r="F148" s="93" t="s">
        <v>2246</v>
      </c>
    </row>
    <row r="149" spans="1:6" ht="45.75" customHeight="1" x14ac:dyDescent="0.2">
      <c r="D149" s="49">
        <f>SUM(D4:D148)</f>
        <v>745001.83000000019</v>
      </c>
    </row>
    <row r="150" spans="1:6" ht="155.25" customHeight="1" x14ac:dyDescent="0.2">
      <c r="A150" s="132" t="s">
        <v>1102</v>
      </c>
      <c r="B150" s="132"/>
      <c r="C150" s="132"/>
      <c r="D150" s="132"/>
      <c r="E150" s="132"/>
      <c r="F150" s="132"/>
    </row>
    <row r="151" spans="1:6" ht="45.75" customHeight="1" x14ac:dyDescent="0.2"/>
    <row r="152" spans="1:6" ht="45.75" customHeight="1" x14ac:dyDescent="0.2"/>
    <row r="153" spans="1:6" ht="45.75" customHeight="1" x14ac:dyDescent="0.2"/>
    <row r="154" spans="1:6" ht="45.75" customHeight="1" x14ac:dyDescent="0.2"/>
    <row r="155" spans="1:6" ht="45.75" customHeight="1" x14ac:dyDescent="0.2"/>
    <row r="156" spans="1:6" ht="45.75" customHeight="1" x14ac:dyDescent="0.2"/>
    <row r="157" spans="1:6" ht="45.75" customHeight="1" x14ac:dyDescent="0.2"/>
    <row r="158" spans="1:6" ht="45.75" customHeight="1" x14ac:dyDescent="0.2"/>
    <row r="159" spans="1:6" ht="45.75" customHeight="1" x14ac:dyDescent="0.2"/>
    <row r="160" spans="1:6" ht="45.75" customHeight="1" x14ac:dyDescent="0.2"/>
    <row r="161" ht="45.75" customHeight="1" x14ac:dyDescent="0.2"/>
    <row r="162" ht="45.75" customHeight="1" x14ac:dyDescent="0.2"/>
    <row r="163" ht="45.75" customHeight="1" x14ac:dyDescent="0.2"/>
    <row r="164" ht="45.75" customHeight="1" x14ac:dyDescent="0.2"/>
    <row r="165" ht="45.75" customHeight="1" x14ac:dyDescent="0.2"/>
    <row r="166" ht="45.75" customHeight="1" x14ac:dyDescent="0.2"/>
    <row r="167" ht="45.75" customHeight="1" x14ac:dyDescent="0.2"/>
    <row r="168" ht="45.75" customHeight="1" x14ac:dyDescent="0.2"/>
    <row r="169" ht="45.75" customHeight="1" x14ac:dyDescent="0.2"/>
    <row r="170" ht="45.75" customHeight="1" x14ac:dyDescent="0.2"/>
    <row r="171" ht="45.75" customHeight="1" x14ac:dyDescent="0.2"/>
    <row r="172" ht="45.75" customHeight="1" x14ac:dyDescent="0.2"/>
    <row r="173" ht="45.75" customHeight="1" x14ac:dyDescent="0.2"/>
    <row r="174" ht="45.75" customHeight="1" x14ac:dyDescent="0.2"/>
    <row r="175" ht="45.75" customHeight="1" x14ac:dyDescent="0.2"/>
    <row r="176" ht="45.75" customHeight="1" x14ac:dyDescent="0.2"/>
    <row r="177" ht="45.75" customHeight="1" x14ac:dyDescent="0.2"/>
    <row r="178" ht="45.75" customHeight="1" x14ac:dyDescent="0.2"/>
    <row r="179" ht="45.75" customHeight="1" x14ac:dyDescent="0.2"/>
    <row r="180" ht="45.75" customHeight="1" x14ac:dyDescent="0.2"/>
    <row r="181" ht="45.75" customHeight="1" x14ac:dyDescent="0.2"/>
    <row r="182" ht="45.75" customHeight="1" x14ac:dyDescent="0.2"/>
    <row r="183" ht="45.75" customHeight="1" x14ac:dyDescent="0.2"/>
    <row r="184" ht="45.75" customHeight="1" x14ac:dyDescent="0.2"/>
    <row r="185" ht="45.75" customHeight="1" x14ac:dyDescent="0.2"/>
    <row r="186" ht="45.75" customHeight="1" x14ac:dyDescent="0.2"/>
    <row r="187" ht="45.75" customHeight="1" x14ac:dyDescent="0.2"/>
    <row r="188" ht="45.75" customHeight="1" x14ac:dyDescent="0.2"/>
    <row r="189" ht="45.75" customHeight="1" x14ac:dyDescent="0.2"/>
    <row r="190" ht="45.75" customHeight="1" x14ac:dyDescent="0.2"/>
    <row r="191" ht="45.75" customHeight="1" x14ac:dyDescent="0.2"/>
    <row r="192" ht="45.75" customHeight="1" x14ac:dyDescent="0.2"/>
    <row r="193" ht="45.75" customHeight="1" x14ac:dyDescent="0.2"/>
    <row r="194" ht="45.75" customHeight="1" x14ac:dyDescent="0.2"/>
    <row r="195" ht="45.75" customHeight="1" x14ac:dyDescent="0.2"/>
    <row r="196" ht="45.75" customHeight="1" x14ac:dyDescent="0.2"/>
    <row r="197" ht="45.75" customHeight="1" x14ac:dyDescent="0.2"/>
    <row r="198" ht="45.75" customHeight="1" x14ac:dyDescent="0.2"/>
    <row r="199" ht="45.75" customHeight="1" x14ac:dyDescent="0.2"/>
    <row r="200" ht="45.75" customHeight="1" x14ac:dyDescent="0.2"/>
    <row r="201" ht="45.75" customHeight="1" x14ac:dyDescent="0.2"/>
    <row r="202" ht="45.75" customHeight="1" x14ac:dyDescent="0.2"/>
    <row r="203" ht="45.75" customHeight="1" x14ac:dyDescent="0.2"/>
    <row r="204" ht="45.75" customHeight="1" x14ac:dyDescent="0.2"/>
    <row r="205" ht="45.75" customHeight="1" x14ac:dyDescent="0.2"/>
    <row r="206" ht="45.75" customHeight="1" x14ac:dyDescent="0.2"/>
    <row r="207" ht="45.75" customHeight="1" x14ac:dyDescent="0.2"/>
    <row r="208" ht="45.75" customHeight="1" x14ac:dyDescent="0.2"/>
    <row r="209" ht="45.75" customHeight="1" x14ac:dyDescent="0.2"/>
    <row r="210" ht="45.75" customHeight="1" x14ac:dyDescent="0.2"/>
    <row r="211" ht="45.75" customHeight="1" x14ac:dyDescent="0.2"/>
    <row r="212" ht="45.75" customHeight="1" x14ac:dyDescent="0.2"/>
    <row r="213" ht="45.75" customHeight="1" x14ac:dyDescent="0.2"/>
    <row r="214" ht="45.75" customHeight="1" x14ac:dyDescent="0.2"/>
    <row r="215" ht="45.75" customHeight="1" x14ac:dyDescent="0.2"/>
    <row r="216" ht="45.75" customHeight="1" x14ac:dyDescent="0.2"/>
    <row r="217" ht="45.75" customHeight="1" x14ac:dyDescent="0.2"/>
    <row r="218" ht="45.75" customHeight="1" x14ac:dyDescent="0.2"/>
    <row r="219" ht="45.75" customHeight="1" x14ac:dyDescent="0.2"/>
  </sheetData>
  <autoFilter ref="A3:E151"/>
  <mergeCells count="8">
    <mergeCell ref="F2:F3"/>
    <mergeCell ref="A150:F150"/>
    <mergeCell ref="A1:E1"/>
    <mergeCell ref="A2:A3"/>
    <mergeCell ref="B2:B3"/>
    <mergeCell ref="C2:C3"/>
    <mergeCell ref="D2:D3"/>
    <mergeCell ref="E2:E3"/>
  </mergeCells>
  <pageMargins left="0.5" right="0.26" top="0.26" bottom="0.2"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2017w-1</vt:lpstr>
      <vt:lpstr>2017w-2</vt:lpstr>
      <vt:lpstr>2018w-1</vt:lpstr>
      <vt:lpstr>2018w-2</vt:lpstr>
      <vt:lpstr>2019w-1</vt:lpstr>
      <vt:lpstr>2019w-2</vt:lpstr>
      <vt:lpstr>2020w-1</vt:lpstr>
      <vt:lpstr>2020w-2</vt:lpstr>
      <vt:lpstr>2021w-1</vt:lpstr>
      <vt:lpstr>2021w-2</vt:lpstr>
      <vt:lpstr>2022w-1</vt:lpstr>
      <vt:lpstr>2022w-2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Tamar Marikashvili</dc:creator>
  <cp:lastModifiedBy>Nino Orjonikidze</cp:lastModifiedBy>
  <cp:lastPrinted>2023-01-31T09:58:41Z</cp:lastPrinted>
  <dcterms:created xsi:type="dcterms:W3CDTF">2023-01-31T08:36:29Z</dcterms:created>
  <dcterms:modified xsi:type="dcterms:W3CDTF">2023-02-14T15:19:48Z</dcterms:modified>
</cp:coreProperties>
</file>