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a Dolidze\Desktop\მერია - წერილი\"/>
    </mc:Choice>
  </mc:AlternateContent>
  <bookViews>
    <workbookView xWindow="0" yWindow="0" windowWidth="28800" windowHeight="12330" tabRatio="746"/>
  </bookViews>
  <sheets>
    <sheet name="2021-2022 ივნისი" sheetId="19" r:id="rId1"/>
    <sheet name=" 2021-2022 ივლისი" sheetId="21" r:id="rId2"/>
    <sheet name=" 2021-2022 აგვისტო" sheetId="22" r:id="rId3"/>
    <sheet name="ქვეყნები" sheetId="23" r:id="rId4"/>
    <sheet name="ტერმინები" sheetId="13" r:id="rId5"/>
  </sheets>
  <calcPr calcId="162913"/>
</workbook>
</file>

<file path=xl/calcChain.xml><?xml version="1.0" encoding="utf-8"?>
<calcChain xmlns="http://schemas.openxmlformats.org/spreadsheetml/2006/main">
  <c r="E9" i="19" l="1"/>
  <c r="I235" i="23" l="1"/>
  <c r="E235" i="23"/>
  <c r="I234" i="23"/>
  <c r="E234" i="23"/>
  <c r="I233" i="23"/>
  <c r="E233" i="23"/>
  <c r="H232" i="23"/>
  <c r="G232" i="23"/>
  <c r="F232" i="23"/>
  <c r="I232" i="23" s="1"/>
  <c r="D232" i="23"/>
  <c r="C232" i="23"/>
  <c r="E232" i="23" s="1"/>
  <c r="B232" i="23"/>
  <c r="I231" i="23"/>
  <c r="E231" i="23"/>
  <c r="I230" i="23"/>
  <c r="E230" i="23"/>
  <c r="I229" i="23"/>
  <c r="E229" i="23"/>
  <c r="I228" i="23"/>
  <c r="E228" i="23"/>
  <c r="I227" i="23"/>
  <c r="E227" i="23"/>
  <c r="I226" i="23"/>
  <c r="E226" i="23"/>
  <c r="I225" i="23"/>
  <c r="E225" i="23"/>
  <c r="H224" i="23"/>
  <c r="G224" i="23"/>
  <c r="I224" i="23" s="1"/>
  <c r="F224" i="23"/>
  <c r="D224" i="23"/>
  <c r="C224" i="23"/>
  <c r="E224" i="23" s="1"/>
  <c r="B224" i="23"/>
  <c r="I223" i="23"/>
  <c r="E223" i="23"/>
  <c r="I222" i="23"/>
  <c r="E222" i="23"/>
  <c r="I221" i="23"/>
  <c r="E221" i="23"/>
  <c r="I220" i="23"/>
  <c r="E220" i="23"/>
  <c r="H219" i="23"/>
  <c r="G219" i="23"/>
  <c r="I219" i="23" s="1"/>
  <c r="F219" i="23"/>
  <c r="D219" i="23"/>
  <c r="C219" i="23"/>
  <c r="E219" i="23" s="1"/>
  <c r="B219" i="23"/>
  <c r="I218" i="23"/>
  <c r="E218" i="23"/>
  <c r="I217" i="23"/>
  <c r="E217" i="23"/>
  <c r="I216" i="23"/>
  <c r="E216" i="23"/>
  <c r="I215" i="23"/>
  <c r="E215" i="23"/>
  <c r="I214" i="23"/>
  <c r="E214" i="23"/>
  <c r="H213" i="23"/>
  <c r="G213" i="23"/>
  <c r="I213" i="23" s="1"/>
  <c r="F213" i="23"/>
  <c r="D213" i="23"/>
  <c r="C213" i="23"/>
  <c r="E213" i="23" s="1"/>
  <c r="B213" i="23"/>
  <c r="I212" i="23"/>
  <c r="E212" i="23"/>
  <c r="I211" i="23"/>
  <c r="E211" i="23"/>
  <c r="I210" i="23"/>
  <c r="E210" i="23"/>
  <c r="I209" i="23"/>
  <c r="E209" i="23"/>
  <c r="I208" i="23"/>
  <c r="E208" i="23"/>
  <c r="I207" i="23"/>
  <c r="E207" i="23"/>
  <c r="I206" i="23"/>
  <c r="E206" i="23"/>
  <c r="I205" i="23"/>
  <c r="E205" i="23"/>
  <c r="I204" i="23"/>
  <c r="E204" i="23"/>
  <c r="I203" i="23"/>
  <c r="E203" i="23"/>
  <c r="I202" i="23"/>
  <c r="E202" i="23"/>
  <c r="I201" i="23"/>
  <c r="E201" i="23"/>
  <c r="I200" i="23"/>
  <c r="E200" i="23"/>
  <c r="I199" i="23"/>
  <c r="E199" i="23"/>
  <c r="I198" i="23"/>
  <c r="E198" i="23"/>
  <c r="I197" i="23"/>
  <c r="E197" i="23"/>
  <c r="H196" i="23"/>
  <c r="G196" i="23"/>
  <c r="I196" i="23" s="1"/>
  <c r="F196" i="23"/>
  <c r="D196" i="23"/>
  <c r="C196" i="23"/>
  <c r="E196" i="23" s="1"/>
  <c r="B196" i="23"/>
  <c r="I195" i="23"/>
  <c r="E195" i="23"/>
  <c r="I194" i="23"/>
  <c r="E194" i="23"/>
  <c r="I193" i="23"/>
  <c r="E193" i="23"/>
  <c r="I192" i="23"/>
  <c r="E192" i="23"/>
  <c r="I191" i="23"/>
  <c r="E191" i="23"/>
  <c r="I190" i="23"/>
  <c r="E190" i="23"/>
  <c r="I189" i="23"/>
  <c r="E189" i="23"/>
  <c r="I188" i="23"/>
  <c r="E188" i="23"/>
  <c r="I187" i="23"/>
  <c r="E187" i="23"/>
  <c r="I186" i="23"/>
  <c r="E186" i="23"/>
  <c r="I185" i="23"/>
  <c r="E185" i="23"/>
  <c r="I184" i="23"/>
  <c r="E184" i="23"/>
  <c r="I183" i="23"/>
  <c r="E183" i="23"/>
  <c r="I182" i="23"/>
  <c r="E182" i="23"/>
  <c r="I181" i="23"/>
  <c r="E181" i="23"/>
  <c r="I180" i="23"/>
  <c r="E180" i="23"/>
  <c r="I179" i="23"/>
  <c r="E179" i="23"/>
  <c r="I178" i="23"/>
  <c r="E178" i="23"/>
  <c r="I177" i="23"/>
  <c r="E177" i="23"/>
  <c r="H176" i="23"/>
  <c r="G176" i="23"/>
  <c r="I176" i="23" s="1"/>
  <c r="F176" i="23"/>
  <c r="D176" i="23"/>
  <c r="C176" i="23"/>
  <c r="E176" i="23" s="1"/>
  <c r="B176" i="23"/>
  <c r="H175" i="23"/>
  <c r="G175" i="23"/>
  <c r="I175" i="23" s="1"/>
  <c r="F175" i="23"/>
  <c r="D175" i="23"/>
  <c r="C175" i="23"/>
  <c r="B175" i="23"/>
  <c r="E175" i="23" s="1"/>
  <c r="I174" i="23"/>
  <c r="E174" i="23"/>
  <c r="I173" i="23"/>
  <c r="E173" i="23"/>
  <c r="I172" i="23"/>
  <c r="E172" i="23"/>
  <c r="I171" i="23"/>
  <c r="E171" i="23"/>
  <c r="I170" i="23"/>
  <c r="E170" i="23"/>
  <c r="I169" i="23"/>
  <c r="E169" i="23"/>
  <c r="I168" i="23"/>
  <c r="E168" i="23"/>
  <c r="I167" i="23"/>
  <c r="E167" i="23"/>
  <c r="I166" i="23"/>
  <c r="E166" i="23"/>
  <c r="I165" i="23"/>
  <c r="E165" i="23"/>
  <c r="I164" i="23"/>
  <c r="E164" i="23"/>
  <c r="I163" i="23"/>
  <c r="E163" i="23"/>
  <c r="I162" i="23"/>
  <c r="E162" i="23"/>
  <c r="I161" i="23"/>
  <c r="E161" i="23"/>
  <c r="H160" i="23"/>
  <c r="G160" i="23"/>
  <c r="I160" i="23" s="1"/>
  <c r="F160" i="23"/>
  <c r="D160" i="23"/>
  <c r="C160" i="23"/>
  <c r="E160" i="23" s="1"/>
  <c r="B160" i="23"/>
  <c r="I159" i="23"/>
  <c r="E159" i="23"/>
  <c r="I158" i="23"/>
  <c r="E158" i="23"/>
  <c r="I157" i="23"/>
  <c r="E157" i="23"/>
  <c r="I156" i="23"/>
  <c r="E156" i="23"/>
  <c r="I155" i="23"/>
  <c r="E155" i="23"/>
  <c r="I154" i="23"/>
  <c r="E154" i="23"/>
  <c r="I153" i="23"/>
  <c r="E153" i="23"/>
  <c r="I152" i="23"/>
  <c r="E152" i="23"/>
  <c r="I151" i="23"/>
  <c r="E151" i="23"/>
  <c r="I150" i="23"/>
  <c r="E150" i="23"/>
  <c r="H149" i="23"/>
  <c r="G149" i="23"/>
  <c r="F149" i="23"/>
  <c r="I149" i="23" s="1"/>
  <c r="D149" i="23"/>
  <c r="C149" i="23"/>
  <c r="E149" i="23" s="1"/>
  <c r="B149" i="23"/>
  <c r="I148" i="23"/>
  <c r="E148" i="23"/>
  <c r="I147" i="23"/>
  <c r="E147" i="23"/>
  <c r="I146" i="23"/>
  <c r="E146" i="23"/>
  <c r="I145" i="23"/>
  <c r="E145" i="23"/>
  <c r="I144" i="23"/>
  <c r="E144" i="23"/>
  <c r="I143" i="23"/>
  <c r="E143" i="23"/>
  <c r="I142" i="23"/>
  <c r="E142" i="23"/>
  <c r="I141" i="23"/>
  <c r="E141" i="23"/>
  <c r="I140" i="23"/>
  <c r="E140" i="23"/>
  <c r="I139" i="23"/>
  <c r="H139" i="23"/>
  <c r="G139" i="23"/>
  <c r="F139" i="23"/>
  <c r="E139" i="23"/>
  <c r="D139" i="23"/>
  <c r="C139" i="23"/>
  <c r="B139" i="23"/>
  <c r="I138" i="23"/>
  <c r="E138" i="23"/>
  <c r="I137" i="23"/>
  <c r="E137" i="23"/>
  <c r="I136" i="23"/>
  <c r="E136" i="23"/>
  <c r="I135" i="23"/>
  <c r="E135" i="23"/>
  <c r="I134" i="23"/>
  <c r="E134" i="23"/>
  <c r="I133" i="23"/>
  <c r="E133" i="23"/>
  <c r="I132" i="23"/>
  <c r="E132" i="23"/>
  <c r="I131" i="23"/>
  <c r="E131" i="23"/>
  <c r="I130" i="23"/>
  <c r="E130" i="23"/>
  <c r="I129" i="23"/>
  <c r="E129" i="23"/>
  <c r="I128" i="23"/>
  <c r="E128" i="23"/>
  <c r="I127" i="23"/>
  <c r="E127" i="23"/>
  <c r="I126" i="23"/>
  <c r="E126" i="23"/>
  <c r="I125" i="23"/>
  <c r="E125" i="23"/>
  <c r="I124" i="23"/>
  <c r="E124" i="23"/>
  <c r="H123" i="23"/>
  <c r="G123" i="23"/>
  <c r="I123" i="23" s="1"/>
  <c r="F123" i="23"/>
  <c r="E123" i="23"/>
  <c r="D123" i="23"/>
  <c r="C123" i="23"/>
  <c r="B123" i="23"/>
  <c r="I122" i="23"/>
  <c r="E122" i="23"/>
  <c r="I121" i="23"/>
  <c r="E121" i="23"/>
  <c r="I120" i="23"/>
  <c r="E120" i="23"/>
  <c r="I119" i="23"/>
  <c r="E119" i="23"/>
  <c r="I118" i="23"/>
  <c r="E118" i="23"/>
  <c r="I117" i="23"/>
  <c r="E117" i="23"/>
  <c r="I116" i="23"/>
  <c r="E116" i="23"/>
  <c r="H115" i="23"/>
  <c r="G115" i="23"/>
  <c r="I115" i="23" s="1"/>
  <c r="F115" i="23"/>
  <c r="D115" i="23"/>
  <c r="C115" i="23"/>
  <c r="E115" i="23" s="1"/>
  <c r="B115" i="23"/>
  <c r="H114" i="23"/>
  <c r="G114" i="23"/>
  <c r="F114" i="23"/>
  <c r="I114" i="23" s="1"/>
  <c r="D114" i="23"/>
  <c r="C114" i="23"/>
  <c r="B114" i="23"/>
  <c r="E114" i="23" s="1"/>
  <c r="I113" i="23"/>
  <c r="E113" i="23"/>
  <c r="I112" i="23"/>
  <c r="E112" i="23"/>
  <c r="I111" i="23"/>
  <c r="E111" i="23"/>
  <c r="I110" i="23"/>
  <c r="E110" i="23"/>
  <c r="I109" i="23"/>
  <c r="E109" i="23"/>
  <c r="I108" i="23"/>
  <c r="E108" i="23"/>
  <c r="I107" i="23"/>
  <c r="E107" i="23"/>
  <c r="I106" i="23"/>
  <c r="E106" i="23"/>
  <c r="I105" i="23"/>
  <c r="E105" i="23"/>
  <c r="I104" i="23"/>
  <c r="E104" i="23"/>
  <c r="I103" i="23"/>
  <c r="E103" i="23"/>
  <c r="I102" i="23"/>
  <c r="E102" i="23"/>
  <c r="I101" i="23"/>
  <c r="E101" i="23"/>
  <c r="I100" i="23"/>
  <c r="H100" i="23"/>
  <c r="G100" i="23"/>
  <c r="F100" i="23"/>
  <c r="D100" i="23"/>
  <c r="C100" i="23"/>
  <c r="E100" i="23" s="1"/>
  <c r="B100" i="23"/>
  <c r="I99" i="23"/>
  <c r="E99" i="23"/>
  <c r="I98" i="23"/>
  <c r="E98" i="23"/>
  <c r="I97" i="23"/>
  <c r="E97" i="23"/>
  <c r="H96" i="23"/>
  <c r="G96" i="23"/>
  <c r="I96" i="23" s="1"/>
  <c r="F96" i="23"/>
  <c r="D96" i="23"/>
  <c r="C96" i="23"/>
  <c r="E96" i="23" s="1"/>
  <c r="B96" i="23"/>
  <c r="I95" i="23"/>
  <c r="E95" i="23"/>
  <c r="I94" i="23"/>
  <c r="E94" i="23"/>
  <c r="I93" i="23"/>
  <c r="E93" i="23"/>
  <c r="I92" i="23"/>
  <c r="E92" i="23"/>
  <c r="I91" i="23"/>
  <c r="E91" i="23"/>
  <c r="I90" i="23"/>
  <c r="E90" i="23"/>
  <c r="I89" i="23"/>
  <c r="E89" i="23"/>
  <c r="H88" i="23"/>
  <c r="G88" i="23"/>
  <c r="F88" i="23"/>
  <c r="I88" i="23" s="1"/>
  <c r="D88" i="23"/>
  <c r="C88" i="23"/>
  <c r="B88" i="23"/>
  <c r="E88" i="23" s="1"/>
  <c r="I87" i="23"/>
  <c r="E87" i="23"/>
  <c r="I86" i="23"/>
  <c r="E86" i="23"/>
  <c r="I85" i="23"/>
  <c r="E85" i="23"/>
  <c r="I84" i="23"/>
  <c r="E84" i="23"/>
  <c r="I83" i="23"/>
  <c r="E83" i="23"/>
  <c r="I82" i="23"/>
  <c r="E82" i="23"/>
  <c r="I81" i="23"/>
  <c r="E81" i="23"/>
  <c r="I80" i="23"/>
  <c r="E80" i="23"/>
  <c r="I79" i="23"/>
  <c r="E79" i="23"/>
  <c r="I78" i="23"/>
  <c r="E78" i="23"/>
  <c r="I77" i="23"/>
  <c r="E77" i="23"/>
  <c r="I76" i="23"/>
  <c r="E76" i="23"/>
  <c r="I75" i="23"/>
  <c r="E75" i="23"/>
  <c r="I74" i="23"/>
  <c r="E74" i="23"/>
  <c r="I73" i="23"/>
  <c r="E73" i="23"/>
  <c r="I72" i="23"/>
  <c r="E72" i="23"/>
  <c r="I71" i="23"/>
  <c r="E71" i="23"/>
  <c r="I70" i="23"/>
  <c r="E70" i="23"/>
  <c r="I69" i="23"/>
  <c r="E69" i="23"/>
  <c r="I68" i="23"/>
  <c r="E68" i="23"/>
  <c r="H67" i="23"/>
  <c r="G67" i="23"/>
  <c r="F67" i="23"/>
  <c r="I67" i="23" s="1"/>
  <c r="D67" i="23"/>
  <c r="C67" i="23"/>
  <c r="B67" i="23"/>
  <c r="E67" i="23" s="1"/>
  <c r="H66" i="23"/>
  <c r="G66" i="23"/>
  <c r="F66" i="23"/>
  <c r="I66" i="23" s="1"/>
  <c r="D66" i="23"/>
  <c r="C66" i="23"/>
  <c r="B66" i="23"/>
  <c r="E66" i="23" s="1"/>
  <c r="I65" i="23"/>
  <c r="E65" i="23"/>
  <c r="I64" i="23"/>
  <c r="E64" i="23"/>
  <c r="I63" i="23"/>
  <c r="E63" i="23"/>
  <c r="H62" i="23"/>
  <c r="G62" i="23"/>
  <c r="F62" i="23"/>
  <c r="I62" i="23" s="1"/>
  <c r="D62" i="23"/>
  <c r="C62" i="23"/>
  <c r="B62" i="23"/>
  <c r="E62" i="23" s="1"/>
  <c r="I61" i="23"/>
  <c r="E61" i="23"/>
  <c r="I60" i="23"/>
  <c r="E60" i="23"/>
  <c r="I59" i="23"/>
  <c r="E59" i="23"/>
  <c r="I58" i="23"/>
  <c r="E58" i="23"/>
  <c r="I57" i="23"/>
  <c r="E57" i="23"/>
  <c r="I56" i="23"/>
  <c r="E56" i="23"/>
  <c r="I55" i="23"/>
  <c r="E55" i="23"/>
  <c r="I54" i="23"/>
  <c r="E54" i="23"/>
  <c r="I53" i="23"/>
  <c r="E53" i="23"/>
  <c r="H52" i="23"/>
  <c r="G52" i="23"/>
  <c r="F52" i="23"/>
  <c r="I52" i="23" s="1"/>
  <c r="D52" i="23"/>
  <c r="C52" i="23"/>
  <c r="B52" i="23"/>
  <c r="E52" i="23" s="1"/>
  <c r="I51" i="23"/>
  <c r="E51" i="23"/>
  <c r="I50" i="23"/>
  <c r="E50" i="23"/>
  <c r="I49" i="23"/>
  <c r="E49" i="23"/>
  <c r="I48" i="23"/>
  <c r="E48" i="23"/>
  <c r="I47" i="23"/>
  <c r="E47" i="23"/>
  <c r="I46" i="23"/>
  <c r="E46" i="23"/>
  <c r="I45" i="23"/>
  <c r="E45" i="23"/>
  <c r="I44" i="23"/>
  <c r="E44" i="23"/>
  <c r="I43" i="23"/>
  <c r="E43" i="23"/>
  <c r="I42" i="23"/>
  <c r="E42" i="23"/>
  <c r="I41" i="23"/>
  <c r="E41" i="23"/>
  <c r="I40" i="23"/>
  <c r="E40" i="23"/>
  <c r="I39" i="23"/>
  <c r="E39" i="23"/>
  <c r="I38" i="23"/>
  <c r="E38" i="23"/>
  <c r="I37" i="23"/>
  <c r="E37" i="23"/>
  <c r="H36" i="23"/>
  <c r="G36" i="23"/>
  <c r="F36" i="23"/>
  <c r="I36" i="23" s="1"/>
  <c r="D36" i="23"/>
  <c r="C36" i="23"/>
  <c r="B36" i="23"/>
  <c r="E36" i="23" s="1"/>
  <c r="I35" i="23"/>
  <c r="E35" i="23"/>
  <c r="I34" i="23"/>
  <c r="E34" i="23"/>
  <c r="I33" i="23"/>
  <c r="E33" i="23"/>
  <c r="I32" i="23"/>
  <c r="E32" i="23"/>
  <c r="I31" i="23"/>
  <c r="E31" i="23"/>
  <c r="I30" i="23"/>
  <c r="E30" i="23"/>
  <c r="I29" i="23"/>
  <c r="E29" i="23"/>
  <c r="H28" i="23"/>
  <c r="G28" i="23"/>
  <c r="F28" i="23"/>
  <c r="I28" i="23" s="1"/>
  <c r="D28" i="23"/>
  <c r="C28" i="23"/>
  <c r="B28" i="23"/>
  <c r="E28" i="23" s="1"/>
  <c r="I27" i="23"/>
  <c r="E27" i="23"/>
  <c r="I26" i="23"/>
  <c r="E26" i="23"/>
  <c r="I25" i="23"/>
  <c r="E25" i="23"/>
  <c r="I24" i="23"/>
  <c r="E24" i="23"/>
  <c r="I23" i="23"/>
  <c r="E23" i="23"/>
  <c r="I22" i="23"/>
  <c r="E22" i="23"/>
  <c r="I21" i="23"/>
  <c r="E21" i="23"/>
  <c r="I20" i="23"/>
  <c r="E20" i="23"/>
  <c r="I19" i="23"/>
  <c r="E19" i="23"/>
  <c r="I18" i="23"/>
  <c r="E18" i="23"/>
  <c r="I17" i="23"/>
  <c r="E17" i="23"/>
  <c r="I16" i="23"/>
  <c r="E16" i="23"/>
  <c r="I15" i="23"/>
  <c r="E15" i="23"/>
  <c r="I14" i="23"/>
  <c r="E14" i="23"/>
  <c r="I13" i="23"/>
  <c r="E13" i="23"/>
  <c r="I12" i="23"/>
  <c r="E12" i="23"/>
  <c r="I11" i="23"/>
  <c r="E11" i="23"/>
  <c r="I10" i="23"/>
  <c r="E10" i="23"/>
  <c r="I9" i="23"/>
  <c r="E9" i="23"/>
  <c r="I8" i="23"/>
  <c r="E8" i="23"/>
  <c r="H7" i="23"/>
  <c r="G7" i="23"/>
  <c r="F7" i="23"/>
  <c r="I7" i="23" s="1"/>
  <c r="D7" i="23"/>
  <c r="C7" i="23"/>
  <c r="B7" i="23"/>
  <c r="E7" i="23" s="1"/>
  <c r="H6" i="23"/>
  <c r="H5" i="23" s="1"/>
  <c r="G6" i="23"/>
  <c r="F6" i="23"/>
  <c r="I6" i="23" s="1"/>
  <c r="D6" i="23"/>
  <c r="C6" i="23"/>
  <c r="B6" i="23"/>
  <c r="E6" i="23" s="1"/>
  <c r="G5" i="23"/>
  <c r="F5" i="23"/>
  <c r="D5" i="23"/>
  <c r="C5" i="23"/>
  <c r="B5" i="23"/>
  <c r="E5" i="23" s="1"/>
  <c r="I5" i="23" l="1"/>
  <c r="E11" i="22"/>
  <c r="E10" i="22"/>
  <c r="E9" i="22"/>
  <c r="E11" i="21"/>
  <c r="E10" i="21"/>
  <c r="E9" i="21"/>
  <c r="E10" i="19" l="1"/>
  <c r="E11" i="19" l="1"/>
</calcChain>
</file>

<file path=xl/sharedStrings.xml><?xml version="1.0" encoding="utf-8"?>
<sst xmlns="http://schemas.openxmlformats.org/spreadsheetml/2006/main" count="280" uniqueCount="263">
  <si>
    <t>წყარო: საქართველოს შინაგან საქმეთა სამინისტრო, საინფორმაციო-ანალიტიკური დეპარტამენტი</t>
  </si>
  <si>
    <t>საერათაშორისო არარეზიდენტი მოგზაურების ვიზიტები</t>
  </si>
  <si>
    <t>საერათაშორისო ვიზიტორების მიერ განხორციელებული ვიზიტები</t>
  </si>
  <si>
    <t>სხვა (არატურისტული)</t>
  </si>
  <si>
    <t>ტერმინი</t>
  </si>
  <si>
    <t>განსაზღვრება</t>
  </si>
  <si>
    <r>
      <rPr>
        <b/>
        <sz val="9"/>
        <rFont val="Sylfaen"/>
        <family val="1"/>
        <charset val="204"/>
      </rPr>
      <t>*მოგზაური</t>
    </r>
    <r>
      <rPr>
        <sz val="9"/>
        <rFont val="Sylfaen"/>
        <family val="1"/>
        <charset val="204"/>
      </rPr>
      <t xml:space="preserve"> არის ნებისმიერი ასაკის არარეზიდენტი პირი, რომელიც გადაადგილდება სხვადასხვა გეოგრაფიულ არეალს შორის ნებისმიერი ხანგრძლივობითა და მიზნით.  ის </t>
    </r>
    <r>
      <rPr>
        <sz val="8"/>
        <rFont val="Sylfaen"/>
        <family val="1"/>
        <charset val="204"/>
      </rPr>
      <t>გამორიცხავს საქართველოს რეზიდენტ სხვა ქვეყნის მოქალაქეებს და მოიცავს საქართველოს მოქალაქეებს, რომლებიც უცხო ქვეყნის რეზიდენტები არიან.</t>
    </r>
  </si>
  <si>
    <r>
      <rPr>
        <b/>
        <sz val="9"/>
        <rFont val="Sylfaen"/>
        <family val="1"/>
        <charset val="204"/>
      </rPr>
      <t>*ვიზიტორი</t>
    </r>
    <r>
      <rPr>
        <sz val="9"/>
        <rFont val="Sylfaen"/>
        <family val="1"/>
        <charset val="204"/>
      </rPr>
      <t xml:space="preserve"> არის 15 წლის ან უფროსი ასაკის საქართველოს არარეზიდენტი მოგზაური, რომელმაც </t>
    </r>
    <r>
      <rPr>
        <sz val="9"/>
        <color rgb="FF000000"/>
        <rFont val="Sylfaen"/>
        <family val="1"/>
        <charset val="204"/>
      </rPr>
      <t xml:space="preserve">განახორციელა ვიზიტი </t>
    </r>
    <r>
      <rPr>
        <sz val="9"/>
        <rFont val="Sylfaen"/>
        <family val="1"/>
        <charset val="204"/>
      </rPr>
      <t xml:space="preserve">საკუთარი ჩვეული გარემოდან </t>
    </r>
    <r>
      <rPr>
        <sz val="9"/>
        <color rgb="FF000000"/>
        <rFont val="Sylfaen"/>
        <family val="1"/>
        <charset val="204"/>
      </rPr>
      <t xml:space="preserve">საქართველოს ტერიტორიაზე </t>
    </r>
    <r>
      <rPr>
        <sz val="9"/>
        <rFont val="Sylfaen"/>
        <family val="1"/>
        <charset val="204"/>
      </rPr>
      <t>ერთ წელზე ნაკლები დროით</t>
    </r>
    <r>
      <rPr>
        <sz val="9"/>
        <color rgb="FF000000"/>
        <rFont val="Sylfaen"/>
        <family val="1"/>
        <charset val="204"/>
      </rPr>
      <t>. საქართველოში ჩვეული გარემოს განსასაზღვრად შემდეგი მეთოდი გამოიყენება, ჩვეულ გარემოში ითვლება ის  ვიზიტები რომელიც თვეში 8-ჯერ ან 8-ზე მეტჯერ ხორციელდება.</t>
    </r>
  </si>
  <si>
    <r>
      <rPr>
        <b/>
        <sz val="9"/>
        <rFont val="Sylfaen"/>
        <family val="1"/>
        <charset val="204"/>
      </rPr>
      <t>*ტურისტი</t>
    </r>
    <r>
      <rPr>
        <sz val="11"/>
        <rFont val="Sylfaen"/>
        <family val="1"/>
        <charset val="204"/>
      </rPr>
      <t xml:space="preserve"> </t>
    </r>
    <r>
      <rPr>
        <sz val="9"/>
        <rFont val="Sylfaen"/>
        <family val="1"/>
        <charset val="204"/>
      </rPr>
      <t>არის ვიზიტორი, რომელმაც ღამე გაათენა საქართველოს ტერიტორიაზე.</t>
    </r>
  </si>
  <si>
    <t>ტურისტული ვიზიტი*</t>
  </si>
  <si>
    <t>ერთდღიანი ვიზიტი*</t>
  </si>
  <si>
    <r>
      <t>*ერთდღიანი ვიზიტორი (ექსკურსანტი)</t>
    </r>
    <r>
      <rPr>
        <sz val="11"/>
        <rFont val="Sylfaen"/>
        <family val="1"/>
        <charset val="204"/>
      </rPr>
      <t xml:space="preserve"> </t>
    </r>
    <r>
      <rPr>
        <sz val="9"/>
        <rFont val="Sylfaen"/>
        <family val="1"/>
        <charset val="204"/>
      </rPr>
      <t>არის ვიზიტორი, რომელიც ღამეს არ ათენებს საქართველოს ტერიტორიაზე.</t>
    </r>
  </si>
  <si>
    <t>სხვა (არატურისტული)*</t>
  </si>
  <si>
    <t>საერთაშორისო არარეზიდენტი მოგზაურების* ვიზიტები</t>
  </si>
  <si>
    <t>საერთაშორისო ვიზიტორების* მიერ განხორციელებული ვიზიტები</t>
  </si>
  <si>
    <t>საერთაშორისო მოგზაურობის კლასიფიკაცია</t>
  </si>
  <si>
    <r>
      <rPr>
        <b/>
        <sz val="9"/>
        <rFont val="Sylfaen"/>
        <family val="1"/>
        <charset val="204"/>
      </rPr>
      <t xml:space="preserve">*სხვა კატეგორია - </t>
    </r>
    <r>
      <rPr>
        <sz val="9"/>
        <rFont val="Sylfaen"/>
        <family val="1"/>
        <charset val="204"/>
      </rPr>
      <t>მოიცავს ყველა იმ ვიზიტს, რომელიც არ შედის საერთაშორისო ვიზიტორების მიერ განხორიცელებული ვიზიტების რაოდენობაში.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(8 და 8-ზე მეტი თვეში).</t>
    </r>
  </si>
  <si>
    <t>ცვლილება  2021/2022 %</t>
  </si>
  <si>
    <t>2021: ივნისი</t>
  </si>
  <si>
    <t>2022: ივნისი</t>
  </si>
  <si>
    <t>2021: ივლისი</t>
  </si>
  <si>
    <t>2022: ივლისი</t>
  </si>
  <si>
    <t>2021: აგვისტო</t>
  </si>
  <si>
    <t>2022: აგვისტო</t>
  </si>
  <si>
    <t xml:space="preserve">საერთაშორისო ვიზიტორების მიერ განხორციელებული ვიზიტები </t>
  </si>
  <si>
    <t>2021 წ. ივნისი</t>
  </si>
  <si>
    <t>2021 წ. ივლისი</t>
  </si>
  <si>
    <t>2021 წ. აგვისტო</t>
  </si>
  <si>
    <t>2021 წ. ზაფხული</t>
  </si>
  <si>
    <t>2022 წ. ივნისი</t>
  </si>
  <si>
    <t>2022 წ. ივლისი</t>
  </si>
  <si>
    <t>2022 წ. აგვისტო</t>
  </si>
  <si>
    <t>2022 წ. ზაფხული</t>
  </si>
  <si>
    <t>ევროპა</t>
  </si>
  <si>
    <t>ცენტრალური და აღმოსავლეთ ევროპა</t>
  </si>
  <si>
    <t>აზერბაიჯანი</t>
  </si>
  <si>
    <t>ბელარუსი</t>
  </si>
  <si>
    <t>ბულგარეთი</t>
  </si>
  <si>
    <t>ესტონეთი</t>
  </si>
  <si>
    <t>თურქმენეთი</t>
  </si>
  <si>
    <t>ლატვია</t>
  </si>
  <si>
    <t>ლიტვა</t>
  </si>
  <si>
    <t>მოლდოვა</t>
  </si>
  <si>
    <t>პოლონეთი</t>
  </si>
  <si>
    <t>რუმინეთი</t>
  </si>
  <si>
    <t>რუსეთი</t>
  </si>
  <si>
    <t>სლოვაკეთი</t>
  </si>
  <si>
    <t>სომხეთი</t>
  </si>
  <si>
    <t>ტაჯიკეთი</t>
  </si>
  <si>
    <t>უზბეკეთი</t>
  </si>
  <si>
    <t>უკრაინა</t>
  </si>
  <si>
    <t>უნგრეთი</t>
  </si>
  <si>
    <t>ყაზახეთი</t>
  </si>
  <si>
    <t>ყირგიზეთი</t>
  </si>
  <si>
    <t>ჩეხეთი</t>
  </si>
  <si>
    <t>ჩრდილოეთ ევროპა</t>
  </si>
  <si>
    <t>გაერთიანებული სამეფო</t>
  </si>
  <si>
    <t>დანია</t>
  </si>
  <si>
    <t>ირლანდია</t>
  </si>
  <si>
    <t>ისლანდია</t>
  </si>
  <si>
    <t>ნორვეგია</t>
  </si>
  <si>
    <t>ფინეთი</t>
  </si>
  <si>
    <t>შვედეთი</t>
  </si>
  <si>
    <t>სამხრეთ ევროპა</t>
  </si>
  <si>
    <t>ალბანეთი</t>
  </si>
  <si>
    <t>ანდორა</t>
  </si>
  <si>
    <t>ბოსნია და ჰერცეგოვინა</t>
  </si>
  <si>
    <t>ესპანეთი</t>
  </si>
  <si>
    <t>ვატიკანი</t>
  </si>
  <si>
    <t>იტალია</t>
  </si>
  <si>
    <t>მალტა</t>
  </si>
  <si>
    <t>მაკედონია</t>
  </si>
  <si>
    <t>მონტენეგრო</t>
  </si>
  <si>
    <t>პორტუგალია</t>
  </si>
  <si>
    <t>საბერძნეთი</t>
  </si>
  <si>
    <t>სან მარინო</t>
  </si>
  <si>
    <t>სერბეთი</t>
  </si>
  <si>
    <t>სლოვენია</t>
  </si>
  <si>
    <t>ხორვატია</t>
  </si>
  <si>
    <t>დასავლეთ ევროპა</t>
  </si>
  <si>
    <t>ავსტრია</t>
  </si>
  <si>
    <t>ბელგია</t>
  </si>
  <si>
    <t>გერმანია</t>
  </si>
  <si>
    <t>ლიხტენშტეინი</t>
  </si>
  <si>
    <t>ლუქსემბურგი</t>
  </si>
  <si>
    <t>მონაკო</t>
  </si>
  <si>
    <t>ნიდერლანდები</t>
  </si>
  <si>
    <t>საფრანგეთი</t>
  </si>
  <si>
    <t>შვეიცარია</t>
  </si>
  <si>
    <t>აღმოსავლეთ/ხმელთაშუა ევროპა</t>
  </si>
  <si>
    <t>თურქეთი</t>
  </si>
  <si>
    <t>ისრაელი</t>
  </si>
  <si>
    <t>კვიპროსი</t>
  </si>
  <si>
    <t>ამერიკა</t>
  </si>
  <si>
    <t>კარიბი</t>
  </si>
  <si>
    <t>ანგილია</t>
  </si>
  <si>
    <t>ანტიგუა და ბარბუდა</t>
  </si>
  <si>
    <t>ბარბადოსი</t>
  </si>
  <si>
    <t>ბაჰამის კუნძულები</t>
  </si>
  <si>
    <t>გრენადა</t>
  </si>
  <si>
    <t>დომინიკა</t>
  </si>
  <si>
    <t>დომინიკის რესპუბლიკა</t>
  </si>
  <si>
    <t>ვირჯინიის კუნძულები, ა.შ.შ.</t>
  </si>
  <si>
    <t>ვირჯინიის კუნძულები, დიდი ბრიტანეთი</t>
  </si>
  <si>
    <t>იამაიკა</t>
  </si>
  <si>
    <t>კაიმანის კუნძულები</t>
  </si>
  <si>
    <t>კუბა</t>
  </si>
  <si>
    <t>ნიდერლანდის ანტილები</t>
  </si>
  <si>
    <t>პუერტო რიკო</t>
  </si>
  <si>
    <t>სენტ ვინსენტი და გრენადინები</t>
  </si>
  <si>
    <t>სენტ კრისტოფერი და ნევის</t>
  </si>
  <si>
    <t>სენტ-ლუსია</t>
  </si>
  <si>
    <t>ტერქსისა და კაიკოსის კუნძულები</t>
  </si>
  <si>
    <t>ტრინიდადი და ტობაგო</t>
  </si>
  <si>
    <t>ჰაიტი</t>
  </si>
  <si>
    <t>ცენტრალური ამერ.</t>
  </si>
  <si>
    <t>ბელიზი</t>
  </si>
  <si>
    <t>გვატემალა</t>
  </si>
  <si>
    <t>კოსტა-რიკა</t>
  </si>
  <si>
    <t>ნიკარაგუა</t>
  </si>
  <si>
    <t>პანამა</t>
  </si>
  <si>
    <t>სალვადორი</t>
  </si>
  <si>
    <t>ჰონდურასი</t>
  </si>
  <si>
    <t>ჩრდილოეთ ამერ.</t>
  </si>
  <si>
    <t>ამერიკის შეერთებული შტატები</t>
  </si>
  <si>
    <t>კანადა</t>
  </si>
  <si>
    <t>მექსიკა</t>
  </si>
  <si>
    <t>სამხრეთ ამერ.</t>
  </si>
  <si>
    <t>არგენტინა</t>
  </si>
  <si>
    <t>ბოლივია</t>
  </si>
  <si>
    <t>ბრაზილია</t>
  </si>
  <si>
    <t>გაიანა</t>
  </si>
  <si>
    <t>ეკვადორი</t>
  </si>
  <si>
    <t>ვენესუელა</t>
  </si>
  <si>
    <t>კოლუმბია</t>
  </si>
  <si>
    <t>პარაგვაი</t>
  </si>
  <si>
    <t>პერუ</t>
  </si>
  <si>
    <t>საფრანგეთის გვიანა</t>
  </si>
  <si>
    <t>სურინამი</t>
  </si>
  <si>
    <t>ურუგვაი</t>
  </si>
  <si>
    <t>ჩილე</t>
  </si>
  <si>
    <t>აღმოსავლეთ აზია/წყნარი ოკეანის აუზი</t>
  </si>
  <si>
    <t>ჩრდილო-აღმოსავლეთ აზია</t>
  </si>
  <si>
    <t>იაპონია</t>
  </si>
  <si>
    <t>კორეის რესპუბლიკა</t>
  </si>
  <si>
    <t>მონღოლეთი</t>
  </si>
  <si>
    <t>ტაივანი (ჩინეთის პროვინცია)</t>
  </si>
  <si>
    <t>ჩინეთი</t>
  </si>
  <si>
    <t>ჩრდილოეთ კორეა</t>
  </si>
  <si>
    <t>ჰონგკონგი, ჩინეთის სახალხო რესპუბლიკა</t>
  </si>
  <si>
    <t>ოკეანეთი</t>
  </si>
  <si>
    <t>ავსტრალია</t>
  </si>
  <si>
    <t>ამერიკის სამოა</t>
  </si>
  <si>
    <t>ახალი ზელანდია</t>
  </si>
  <si>
    <t>ვანუატუ</t>
  </si>
  <si>
    <t>ველისი და ფუტუნი</t>
  </si>
  <si>
    <t>მარშალის კუნძულები</t>
  </si>
  <si>
    <t>ნაურუ</t>
  </si>
  <si>
    <t>პალაუ</t>
  </si>
  <si>
    <t>პაპუა ახალი გვინეა</t>
  </si>
  <si>
    <t>სამოა</t>
  </si>
  <si>
    <t>საფრანგეთის პოლინეზია</t>
  </si>
  <si>
    <t>სოლომონის კუნძულები</t>
  </si>
  <si>
    <t>ტონგა</t>
  </si>
  <si>
    <t>ტუვალუ</t>
  </si>
  <si>
    <t>ფიჯი</t>
  </si>
  <si>
    <t>სამხრეთ აზია</t>
  </si>
  <si>
    <t>ავღანეთი</t>
  </si>
  <si>
    <t>ბანგლადეში</t>
  </si>
  <si>
    <t>ბუტანი</t>
  </si>
  <si>
    <t>ინდოეთი</t>
  </si>
  <si>
    <t>ირანი</t>
  </si>
  <si>
    <t>მალდივი</t>
  </si>
  <si>
    <t>ნეპალი</t>
  </si>
  <si>
    <t>პაკისტანი</t>
  </si>
  <si>
    <t>შრი-ლანკა</t>
  </si>
  <si>
    <t>სამხრეთ-აღმოსავლეთ აზია</t>
  </si>
  <si>
    <t>ბრუნეი დარუსალამი</t>
  </si>
  <si>
    <t>ვიეტნამი</t>
  </si>
  <si>
    <t>ინდონეზია</t>
  </si>
  <si>
    <t>კამბოჯა</t>
  </si>
  <si>
    <t>ლაოსი</t>
  </si>
  <si>
    <t>მალაიზია</t>
  </si>
  <si>
    <t>მიანმარი</t>
  </si>
  <si>
    <t>სინგაპური</t>
  </si>
  <si>
    <t>ტაილანდი</t>
  </si>
  <si>
    <t>ფილიპინები</t>
  </si>
  <si>
    <t>ახლო/შუა აღმოსავლეთი</t>
  </si>
  <si>
    <t>არაბთა გაერთიანებული საემიროები</t>
  </si>
  <si>
    <t>ბაჰრეინი</t>
  </si>
  <si>
    <t>ეგვიპტე</t>
  </si>
  <si>
    <t>ერაყი</t>
  </si>
  <si>
    <t>იემენი</t>
  </si>
  <si>
    <t>იორდანია</t>
  </si>
  <si>
    <t>კატარი</t>
  </si>
  <si>
    <t>ლიბანი</t>
  </si>
  <si>
    <t>ლიბია</t>
  </si>
  <si>
    <t>ომანი</t>
  </si>
  <si>
    <t>პალესტინა</t>
  </si>
  <si>
    <t>საუდის არაბეთი</t>
  </si>
  <si>
    <t>სირია</t>
  </si>
  <si>
    <t>ქუვეითი</t>
  </si>
  <si>
    <t>აფრიკა</t>
  </si>
  <si>
    <t>აღმოსავლეთ აფრიკა</t>
  </si>
  <si>
    <t>ბურუნდი</t>
  </si>
  <si>
    <t>ეთიოპია</t>
  </si>
  <si>
    <t>ერიტრეა</t>
  </si>
  <si>
    <t>ზამბია</t>
  </si>
  <si>
    <t>ზიმბაბვე</t>
  </si>
  <si>
    <t>კენია</t>
  </si>
  <si>
    <t>კომორის კუნძულები</t>
  </si>
  <si>
    <t>მადაგასკარი</t>
  </si>
  <si>
    <t>მავრიკი</t>
  </si>
  <si>
    <t>მაიოტა</t>
  </si>
  <si>
    <t>მალავი</t>
  </si>
  <si>
    <t>მოზამბიკი</t>
  </si>
  <si>
    <t>რეუნიონი</t>
  </si>
  <si>
    <t>რუანდა</t>
  </si>
  <si>
    <t>სეიშელის კუნძულები</t>
  </si>
  <si>
    <t>სომალი</t>
  </si>
  <si>
    <t>ტანზანია</t>
  </si>
  <si>
    <t>უგანდა</t>
  </si>
  <si>
    <t>ჯიბუტი</t>
  </si>
  <si>
    <t>დასავლეთ აფრიკა</t>
  </si>
  <si>
    <t>ბენინი</t>
  </si>
  <si>
    <t>ბურკინა-ფასო</t>
  </si>
  <si>
    <t>გამბია</t>
  </si>
  <si>
    <t>განა</t>
  </si>
  <si>
    <t>გვინეა</t>
  </si>
  <si>
    <t>გვინეა-ბისაუ</t>
  </si>
  <si>
    <t>კაბო-ვერდე</t>
  </si>
  <si>
    <t>კოტ-დივუარი</t>
  </si>
  <si>
    <t>ლიბერია</t>
  </si>
  <si>
    <t>მავრიტანია</t>
  </si>
  <si>
    <t>მალი</t>
  </si>
  <si>
    <t>ნიგერი</t>
  </si>
  <si>
    <t>ნიგერია</t>
  </si>
  <si>
    <t>სენეგალი</t>
  </si>
  <si>
    <t>სიერა-ლეონე</t>
  </si>
  <si>
    <t>ტოგო</t>
  </si>
  <si>
    <t>სამხრეთ აფრიკა</t>
  </si>
  <si>
    <t>ბოტსვანა</t>
  </si>
  <si>
    <t>ლესოტო</t>
  </si>
  <si>
    <t>ნამიბია</t>
  </si>
  <si>
    <t>სვაზილენდი</t>
  </si>
  <si>
    <t>ჩრდილოეთ აფრიკა</t>
  </si>
  <si>
    <t>ალჟირი</t>
  </si>
  <si>
    <t>მაროკო</t>
  </si>
  <si>
    <t>სუდანი</t>
  </si>
  <si>
    <t>ტუნისი</t>
  </si>
  <si>
    <t>ცენტრალური აფრიკა</t>
  </si>
  <si>
    <t>ანგოლა</t>
  </si>
  <si>
    <t>გაბონი</t>
  </si>
  <si>
    <t>კამერუნი</t>
  </si>
  <si>
    <t>კონგო</t>
  </si>
  <si>
    <t>სან-ტომე და პრინსიპი</t>
  </si>
  <si>
    <t>ჩადი</t>
  </si>
  <si>
    <t>ცენტრალური აფრიკის რესპუბლიკა</t>
  </si>
  <si>
    <t>სხვა</t>
  </si>
  <si>
    <t>გაერთიანებული ერების ორგანიზაცია</t>
  </si>
  <si>
    <t>საქართველო</t>
  </si>
  <si>
    <t>აჭარის ა.რ. ადმინისტრაციული საზღვრების მიხედვით (სგპ სარფი, ბათუმის აეროპორტი, ბათუმის პორტი)</t>
  </si>
  <si>
    <t>აჭარის ა.რ. ადმინისტრაციული საზღვრები (სგპ საფრი, ბათუმის აეროპორტი, ბათუმის პორტი)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</si>
</sst>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"/>
  </numFmts>
  <fonts count="23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b/>
      <sz val="9"/>
      <name val="Sylfaen"/>
      <family val="1"/>
      <charset val="204"/>
    </font>
    <font>
      <sz val="9"/>
      <name val="Sylfaen"/>
      <family val="1"/>
      <charset val="204"/>
    </font>
    <font>
      <sz val="8"/>
      <name val="Sylfaen"/>
      <family val="1"/>
      <charset val="204"/>
    </font>
    <font>
      <sz val="11"/>
      <name val="Sylfaen"/>
      <family val="1"/>
      <charset val="204"/>
    </font>
    <font>
      <sz val="9"/>
      <color rgb="FF000000"/>
      <name val="Sylfaen"/>
      <family val="1"/>
      <charset val="204"/>
    </font>
    <font>
      <b/>
      <sz val="11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9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9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>
      <alignment vertical="center"/>
    </xf>
    <xf numFmtId="164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NumberFormat="1" applyFont="1" applyFill="1" applyAlignment="1"/>
    <xf numFmtId="3" fontId="9" fillId="0" borderId="1" xfId="2" applyNumberFormat="1" applyFont="1" applyBorder="1" applyAlignment="1">
      <alignment horizontal="left" vertical="center" wrapText="1"/>
    </xf>
    <xf numFmtId="3" fontId="5" fillId="0" borderId="1" xfId="2" applyNumberFormat="1" applyFont="1" applyBorder="1" applyAlignment="1">
      <alignment horizontal="center" vertical="center"/>
    </xf>
    <xf numFmtId="3" fontId="9" fillId="0" borderId="1" xfId="2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justify" vertical="center"/>
    </xf>
    <xf numFmtId="0" fontId="10" fillId="5" borderId="1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8" fillId="4" borderId="2" xfId="6" applyNumberFormat="1" applyFont="1" applyFill="1" applyBorder="1" applyAlignment="1">
      <alignment horizontal="center" vertical="center" wrapText="1"/>
    </xf>
    <xf numFmtId="0" fontId="8" fillId="4" borderId="3" xfId="6" applyNumberFormat="1" applyFont="1" applyFill="1" applyBorder="1" applyAlignment="1">
      <alignment horizontal="center" vertical="center" wrapText="1"/>
    </xf>
    <xf numFmtId="3" fontId="9" fillId="0" borderId="1" xfId="2" applyNumberFormat="1" applyFont="1" applyBorder="1" applyAlignment="1">
      <alignment horizontal="center" vertical="center"/>
    </xf>
    <xf numFmtId="3" fontId="9" fillId="0" borderId="5" xfId="2" applyNumberFormat="1" applyFont="1" applyBorder="1" applyAlignment="1">
      <alignment horizontal="left" vertical="center" wrapText="1"/>
    </xf>
    <xf numFmtId="3" fontId="9" fillId="0" borderId="5" xfId="2" applyNumberFormat="1" applyFont="1" applyFill="1" applyBorder="1" applyAlignment="1">
      <alignment horizontal="left" vertical="center" wrapText="1"/>
    </xf>
    <xf numFmtId="3" fontId="9" fillId="0" borderId="7" xfId="2" applyNumberFormat="1" applyFont="1" applyBorder="1" applyAlignment="1">
      <alignment horizontal="left" vertical="center"/>
    </xf>
    <xf numFmtId="3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10" fontId="18" fillId="0" borderId="6" xfId="3" applyNumberFormat="1" applyFont="1" applyBorder="1" applyAlignment="1">
      <alignment horizontal="center" vertical="center"/>
    </xf>
    <xf numFmtId="10" fontId="18" fillId="0" borderId="9" xfId="3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Alignment="1"/>
    <xf numFmtId="0" fontId="19" fillId="0" borderId="0" xfId="0" applyFont="1" applyFill="1" applyAlignment="1"/>
    <xf numFmtId="0" fontId="21" fillId="0" borderId="0" xfId="0" applyFont="1" applyFill="1" applyAlignment="1"/>
    <xf numFmtId="0" fontId="20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/>
    </xf>
    <xf numFmtId="165" fontId="19" fillId="0" borderId="10" xfId="0" applyNumberFormat="1" applyFont="1" applyFill="1" applyBorder="1" applyAlignment="1">
      <alignment vertical="center"/>
    </xf>
    <xf numFmtId="165" fontId="19" fillId="0" borderId="10" xfId="0" applyNumberFormat="1" applyFont="1" applyFill="1" applyBorder="1" applyAlignment="1">
      <alignment horizontal="center" vertical="center" wrapText="1"/>
    </xf>
    <xf numFmtId="165" fontId="19" fillId="0" borderId="11" xfId="0" applyNumberFormat="1" applyFont="1" applyFill="1" applyBorder="1" applyAlignment="1">
      <alignment vertical="center"/>
    </xf>
    <xf numFmtId="165" fontId="19" fillId="0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/>
    <xf numFmtId="165" fontId="19" fillId="0" borderId="12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/>
    <xf numFmtId="0" fontId="19" fillId="0" borderId="10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/>
    <xf numFmtId="165" fontId="19" fillId="0" borderId="13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/>
    <xf numFmtId="0" fontId="19" fillId="0" borderId="1" xfId="0" applyFont="1" applyFill="1" applyBorder="1" applyAlignment="1"/>
    <xf numFmtId="0" fontId="19" fillId="0" borderId="12" xfId="0" applyFont="1" applyFill="1" applyBorder="1" applyAlignment="1"/>
    <xf numFmtId="0" fontId="22" fillId="4" borderId="4" xfId="6" applyNumberFormat="1" applyFont="1" applyFill="1" applyBorder="1" applyAlignment="1">
      <alignment horizontal="left" vertical="center" wrapText="1"/>
    </xf>
    <xf numFmtId="0" fontId="16" fillId="0" borderId="0" xfId="0" applyNumberFormat="1" applyFont="1" applyFill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/>
    </xf>
  </cellXfs>
  <cellStyles count="7">
    <cellStyle name="Accent6" xfId="6" builtinId="49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tabSelected="1" workbookViewId="0">
      <selection activeCell="G12" sqref="G12"/>
    </sheetView>
  </sheetViews>
  <sheetFormatPr defaultRowHeight="12.75" x14ac:dyDescent="0.2"/>
  <cols>
    <col min="1" max="1" width="10.85546875" customWidth="1"/>
    <col min="2" max="2" width="35.28515625" customWidth="1"/>
    <col min="3" max="3" width="13" customWidth="1"/>
    <col min="4" max="4" width="12" customWidth="1"/>
    <col min="5" max="5" width="14.28515625" customWidth="1"/>
  </cols>
  <sheetData>
    <row r="1" spans="2:5" ht="24" customHeight="1" x14ac:dyDescent="0.2"/>
    <row r="3" spans="2:5" x14ac:dyDescent="0.2">
      <c r="B3" s="2"/>
      <c r="C3" s="1"/>
      <c r="D3" s="1"/>
    </row>
    <row r="6" spans="2:5" ht="15" x14ac:dyDescent="0.2">
      <c r="B6" s="44" t="s">
        <v>15</v>
      </c>
      <c r="C6" s="44"/>
      <c r="D6" s="44"/>
      <c r="E6" s="44"/>
    </row>
    <row r="7" spans="2:5" ht="13.5" thickBot="1" x14ac:dyDescent="0.25">
      <c r="B7" s="12"/>
      <c r="C7" s="12"/>
      <c r="D7" s="12"/>
    </row>
    <row r="8" spans="2:5" ht="48.75" customHeight="1" x14ac:dyDescent="0.2">
      <c r="B8" s="43" t="s">
        <v>262</v>
      </c>
      <c r="C8" s="13" t="s">
        <v>18</v>
      </c>
      <c r="D8" s="13" t="s">
        <v>19</v>
      </c>
      <c r="E8" s="14" t="s">
        <v>17</v>
      </c>
    </row>
    <row r="9" spans="2:5" ht="26.25" customHeight="1" x14ac:dyDescent="0.2">
      <c r="B9" s="16" t="s">
        <v>1</v>
      </c>
      <c r="C9" s="15">
        <v>48002</v>
      </c>
      <c r="D9" s="15">
        <v>116853</v>
      </c>
      <c r="E9" s="20">
        <f>D9/C9-1</f>
        <v>1.4343360693304446</v>
      </c>
    </row>
    <row r="10" spans="2:5" ht="26.25" customHeight="1" x14ac:dyDescent="0.2">
      <c r="B10" s="17" t="s">
        <v>2</v>
      </c>
      <c r="C10" s="15">
        <v>45220</v>
      </c>
      <c r="D10" s="15">
        <v>104578</v>
      </c>
      <c r="E10" s="20">
        <f t="shared" ref="E10:E11" si="0">D10/C10-1</f>
        <v>1.3126492702344095</v>
      </c>
    </row>
    <row r="11" spans="2:5" ht="15.75" customHeight="1" thickBot="1" x14ac:dyDescent="0.25">
      <c r="B11" s="18" t="s">
        <v>3</v>
      </c>
      <c r="C11" s="19">
        <v>2782</v>
      </c>
      <c r="D11" s="19">
        <v>12275</v>
      </c>
      <c r="E11" s="21">
        <f t="shared" si="0"/>
        <v>3.4122933141624729</v>
      </c>
    </row>
    <row r="16" spans="2:5" x14ac:dyDescent="0.2">
      <c r="B16" s="2" t="s">
        <v>0</v>
      </c>
    </row>
  </sheetData>
  <mergeCells count="1">
    <mergeCell ref="B6:E6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workbookViewId="0">
      <selection activeCell="B8" sqref="B8"/>
    </sheetView>
  </sheetViews>
  <sheetFormatPr defaultRowHeight="12.75" x14ac:dyDescent="0.2"/>
  <cols>
    <col min="1" max="1" width="10.85546875" customWidth="1"/>
    <col min="2" max="2" width="35.28515625" customWidth="1"/>
    <col min="3" max="3" width="13.5703125" customWidth="1"/>
    <col min="4" max="4" width="13" customWidth="1"/>
    <col min="5" max="5" width="14.28515625" customWidth="1"/>
  </cols>
  <sheetData>
    <row r="1" spans="2:5" ht="24" customHeight="1" x14ac:dyDescent="0.2"/>
    <row r="3" spans="2:5" x14ac:dyDescent="0.2">
      <c r="B3" s="2"/>
      <c r="C3" s="1"/>
      <c r="D3" s="1"/>
    </row>
    <row r="6" spans="2:5" ht="15" x14ac:dyDescent="0.2">
      <c r="B6" s="44" t="s">
        <v>15</v>
      </c>
      <c r="C6" s="44"/>
      <c r="D6" s="44"/>
      <c r="E6" s="44"/>
    </row>
    <row r="7" spans="2:5" ht="13.5" thickBot="1" x14ac:dyDescent="0.25">
      <c r="B7" s="12"/>
      <c r="C7" s="12"/>
      <c r="D7" s="12"/>
    </row>
    <row r="8" spans="2:5" ht="38.25" x14ac:dyDescent="0.2">
      <c r="B8" s="43" t="s">
        <v>262</v>
      </c>
      <c r="C8" s="13" t="s">
        <v>20</v>
      </c>
      <c r="D8" s="13" t="s">
        <v>21</v>
      </c>
      <c r="E8" s="14" t="s">
        <v>17</v>
      </c>
    </row>
    <row r="9" spans="2:5" ht="26.25" customHeight="1" x14ac:dyDescent="0.2">
      <c r="B9" s="16" t="s">
        <v>1</v>
      </c>
      <c r="C9" s="15">
        <v>83236</v>
      </c>
      <c r="D9" s="15">
        <v>194145</v>
      </c>
      <c r="E9" s="20">
        <f>D9/C9-1</f>
        <v>1.3324643183238023</v>
      </c>
    </row>
    <row r="10" spans="2:5" ht="26.25" customHeight="1" x14ac:dyDescent="0.2">
      <c r="B10" s="17" t="s">
        <v>2</v>
      </c>
      <c r="C10" s="15">
        <v>74272</v>
      </c>
      <c r="D10" s="15">
        <v>167902</v>
      </c>
      <c r="E10" s="20">
        <f t="shared" ref="E10:E11" si="0">D10/C10-1</f>
        <v>1.2606365790607499</v>
      </c>
    </row>
    <row r="11" spans="2:5" ht="15.75" customHeight="1" thickBot="1" x14ac:dyDescent="0.25">
      <c r="B11" s="18" t="s">
        <v>3</v>
      </c>
      <c r="C11" s="19">
        <v>8964</v>
      </c>
      <c r="D11" s="19">
        <v>26243</v>
      </c>
      <c r="E11" s="21">
        <f t="shared" si="0"/>
        <v>1.9275992860330211</v>
      </c>
    </row>
    <row r="18" spans="2:2" x14ac:dyDescent="0.2">
      <c r="B18" s="2" t="s">
        <v>0</v>
      </c>
    </row>
  </sheetData>
  <mergeCells count="1">
    <mergeCell ref="B6:E6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workbookViewId="0">
      <selection activeCell="C30" sqref="C30"/>
    </sheetView>
  </sheetViews>
  <sheetFormatPr defaultRowHeight="12.75" x14ac:dyDescent="0.2"/>
  <cols>
    <col min="1" max="1" width="10.85546875" customWidth="1"/>
    <col min="2" max="2" width="35.28515625" customWidth="1"/>
    <col min="3" max="3" width="14.7109375" bestFit="1" customWidth="1"/>
    <col min="4" max="4" width="14.85546875" bestFit="1" customWidth="1"/>
    <col min="5" max="5" width="14.28515625" customWidth="1"/>
  </cols>
  <sheetData>
    <row r="1" spans="2:5" ht="24" customHeight="1" x14ac:dyDescent="0.2"/>
    <row r="3" spans="2:5" x14ac:dyDescent="0.2">
      <c r="B3" s="2"/>
      <c r="C3" s="1"/>
      <c r="D3" s="1"/>
    </row>
    <row r="6" spans="2:5" ht="15" x14ac:dyDescent="0.2">
      <c r="B6" s="45" t="s">
        <v>15</v>
      </c>
      <c r="C6" s="45"/>
      <c r="D6" s="45"/>
      <c r="E6" s="45"/>
    </row>
    <row r="7" spans="2:5" ht="13.5" thickBot="1" x14ac:dyDescent="0.25">
      <c r="B7" s="12"/>
      <c r="C7" s="12"/>
      <c r="D7" s="12"/>
    </row>
    <row r="8" spans="2:5" ht="38.25" x14ac:dyDescent="0.2">
      <c r="B8" s="43" t="s">
        <v>262</v>
      </c>
      <c r="C8" s="13" t="s">
        <v>22</v>
      </c>
      <c r="D8" s="13" t="s">
        <v>23</v>
      </c>
      <c r="E8" s="14" t="s">
        <v>17</v>
      </c>
    </row>
    <row r="9" spans="2:5" ht="26.25" customHeight="1" x14ac:dyDescent="0.2">
      <c r="B9" s="16" t="s">
        <v>1</v>
      </c>
      <c r="C9" s="15">
        <v>86749</v>
      </c>
      <c r="D9" s="15">
        <v>218550</v>
      </c>
      <c r="E9" s="20">
        <f>D9/C9-1</f>
        <v>1.5193373987020022</v>
      </c>
    </row>
    <row r="10" spans="2:5" ht="26.25" customHeight="1" x14ac:dyDescent="0.2">
      <c r="B10" s="17" t="s">
        <v>2</v>
      </c>
      <c r="C10" s="15">
        <v>76579</v>
      </c>
      <c r="D10" s="15">
        <v>187507</v>
      </c>
      <c r="E10" s="20">
        <f t="shared" ref="E10:E11" si="0">D10/C10-1</f>
        <v>1.4485433343344782</v>
      </c>
    </row>
    <row r="11" spans="2:5" ht="15.75" customHeight="1" thickBot="1" x14ac:dyDescent="0.25">
      <c r="B11" s="18" t="s">
        <v>3</v>
      </c>
      <c r="C11" s="19">
        <v>10170</v>
      </c>
      <c r="D11" s="19">
        <v>31043</v>
      </c>
      <c r="E11" s="21">
        <f t="shared" si="0"/>
        <v>2.0524090462143558</v>
      </c>
    </row>
    <row r="17" spans="2:2" x14ac:dyDescent="0.2">
      <c r="B17" s="2" t="s">
        <v>0</v>
      </c>
    </row>
  </sheetData>
  <mergeCells count="1">
    <mergeCell ref="B6:E6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1"/>
  <sheetViews>
    <sheetView workbookViewId="0">
      <selection activeCell="K10" sqref="K10"/>
    </sheetView>
  </sheetViews>
  <sheetFormatPr defaultColWidth="14.42578125" defaultRowHeight="15" x14ac:dyDescent="0.25"/>
  <cols>
    <col min="1" max="1" width="57.5703125" style="23" bestFit="1" customWidth="1"/>
    <col min="2" max="2" width="13.42578125" style="23" bestFit="1" customWidth="1"/>
    <col min="3" max="3" width="14.28515625" style="23" bestFit="1" customWidth="1"/>
    <col min="4" max="4" width="15.28515625" style="23" bestFit="1" customWidth="1"/>
    <col min="5" max="5" width="12.5703125" style="24" customWidth="1"/>
    <col min="6" max="7" width="9.140625" style="23" customWidth="1"/>
    <col min="8" max="8" width="11.42578125" style="23" customWidth="1"/>
    <col min="9" max="9" width="12.5703125" style="24" customWidth="1"/>
    <col min="10" max="16384" width="14.42578125" style="23"/>
  </cols>
  <sheetData>
    <row r="1" spans="1:9" ht="15" customHeight="1" x14ac:dyDescent="0.25">
      <c r="A1" s="22" t="s">
        <v>24</v>
      </c>
    </row>
    <row r="2" spans="1:9" ht="15" customHeight="1" x14ac:dyDescent="0.25">
      <c r="A2" s="25" t="s">
        <v>261</v>
      </c>
    </row>
    <row r="3" spans="1:9" ht="15" customHeight="1" x14ac:dyDescent="0.25">
      <c r="A3" s="25"/>
    </row>
    <row r="4" spans="1:9" ht="45" x14ac:dyDescent="0.25">
      <c r="A4" s="26"/>
      <c r="B4" s="27" t="s">
        <v>25</v>
      </c>
      <c r="C4" s="27" t="s">
        <v>26</v>
      </c>
      <c r="D4" s="27" t="s">
        <v>27</v>
      </c>
      <c r="E4" s="27" t="s">
        <v>28</v>
      </c>
      <c r="F4" s="27" t="s">
        <v>29</v>
      </c>
      <c r="G4" s="27" t="s">
        <v>30</v>
      </c>
      <c r="H4" s="27" t="s">
        <v>31</v>
      </c>
      <c r="I4" s="27" t="s">
        <v>32</v>
      </c>
    </row>
    <row r="5" spans="1:9" ht="36" customHeight="1" x14ac:dyDescent="0.25">
      <c r="A5" s="28"/>
      <c r="B5" s="29">
        <f>B6+B66+B114+B160+B175+B232</f>
        <v>45220</v>
      </c>
      <c r="C5" s="29">
        <f>C6+C66+C114+C160+C175+C232</f>
        <v>74272</v>
      </c>
      <c r="D5" s="29">
        <f>D6+D66+D114+D160+D175+D232</f>
        <v>76579</v>
      </c>
      <c r="E5" s="30">
        <f t="shared" ref="E5:E68" si="0">SUM(B5:D5)</f>
        <v>196071</v>
      </c>
      <c r="F5" s="31">
        <f>F6+F66+F114+F160+F175+F232</f>
        <v>104578</v>
      </c>
      <c r="G5" s="31">
        <f>G6+G66+G114+G160+G175+G232</f>
        <v>167902</v>
      </c>
      <c r="H5" s="31">
        <f>H6+H66+H114+H160+H175+H232</f>
        <v>187507</v>
      </c>
      <c r="I5" s="32">
        <f t="shared" ref="I5:I68" si="1">SUM(F5:H5)</f>
        <v>459987</v>
      </c>
    </row>
    <row r="6" spans="1:9" x14ac:dyDescent="0.25">
      <c r="A6" s="33" t="s">
        <v>33</v>
      </c>
      <c r="B6" s="34">
        <f t="shared" ref="B6:D6" si="2">B7+B28+B36+B52+B62</f>
        <v>39530</v>
      </c>
      <c r="C6" s="34">
        <f t="shared" si="2"/>
        <v>63690</v>
      </c>
      <c r="D6" s="34">
        <f t="shared" si="2"/>
        <v>64409</v>
      </c>
      <c r="E6" s="35">
        <f t="shared" si="0"/>
        <v>167629</v>
      </c>
      <c r="F6" s="36">
        <f t="shared" ref="F6:H6" si="3">F7+F28+F36+F52+F62</f>
        <v>87787</v>
      </c>
      <c r="G6" s="36">
        <f t="shared" si="3"/>
        <v>138378</v>
      </c>
      <c r="H6" s="36">
        <f t="shared" si="3"/>
        <v>150890</v>
      </c>
      <c r="I6" s="32">
        <f t="shared" si="1"/>
        <v>377055</v>
      </c>
    </row>
    <row r="7" spans="1:9" x14ac:dyDescent="0.25">
      <c r="A7" s="37" t="s">
        <v>34</v>
      </c>
      <c r="B7" s="34">
        <f t="shared" ref="B7:D7" si="4">SUM(B8:B27)</f>
        <v>16411</v>
      </c>
      <c r="C7" s="34">
        <f t="shared" si="4"/>
        <v>32267</v>
      </c>
      <c r="D7" s="34">
        <f t="shared" si="4"/>
        <v>42769</v>
      </c>
      <c r="E7" s="35">
        <f t="shared" si="0"/>
        <v>91447</v>
      </c>
      <c r="F7" s="36">
        <f t="shared" ref="F7:H7" si="5">SUM(F8:F27)</f>
        <v>31604</v>
      </c>
      <c r="G7" s="36">
        <f t="shared" si="5"/>
        <v>46941</v>
      </c>
      <c r="H7" s="36">
        <f t="shared" si="5"/>
        <v>50331</v>
      </c>
      <c r="I7" s="32">
        <f t="shared" si="1"/>
        <v>128876</v>
      </c>
    </row>
    <row r="8" spans="1:9" ht="14.25" customHeight="1" x14ac:dyDescent="0.25">
      <c r="A8" s="34" t="s">
        <v>35</v>
      </c>
      <c r="B8" s="34">
        <v>1194</v>
      </c>
      <c r="C8" s="34">
        <v>1346</v>
      </c>
      <c r="D8" s="34">
        <v>1971</v>
      </c>
      <c r="E8" s="35">
        <f t="shared" si="0"/>
        <v>4511</v>
      </c>
      <c r="F8" s="36">
        <v>3105</v>
      </c>
      <c r="G8" s="38">
        <v>3861</v>
      </c>
      <c r="H8" s="38">
        <v>4954</v>
      </c>
      <c r="I8" s="39">
        <f t="shared" si="1"/>
        <v>11920</v>
      </c>
    </row>
    <row r="9" spans="1:9" x14ac:dyDescent="0.25">
      <c r="A9" s="34" t="s">
        <v>36</v>
      </c>
      <c r="B9" s="34">
        <v>2063</v>
      </c>
      <c r="C9" s="34">
        <v>6307</v>
      </c>
      <c r="D9" s="34">
        <v>8408</v>
      </c>
      <c r="E9" s="35">
        <f t="shared" si="0"/>
        <v>16778</v>
      </c>
      <c r="F9" s="36">
        <v>3596</v>
      </c>
      <c r="G9" s="38">
        <v>5763</v>
      </c>
      <c r="H9" s="38">
        <v>5234</v>
      </c>
      <c r="I9" s="39">
        <f t="shared" si="1"/>
        <v>14593</v>
      </c>
    </row>
    <row r="10" spans="1:9" x14ac:dyDescent="0.25">
      <c r="A10" s="34" t="s">
        <v>37</v>
      </c>
      <c r="B10" s="34">
        <v>38</v>
      </c>
      <c r="C10" s="34">
        <v>94</v>
      </c>
      <c r="D10" s="34">
        <v>45</v>
      </c>
      <c r="E10" s="35">
        <f t="shared" si="0"/>
        <v>177</v>
      </c>
      <c r="F10" s="36">
        <v>194</v>
      </c>
      <c r="G10" s="38">
        <v>236</v>
      </c>
      <c r="H10" s="38">
        <v>209</v>
      </c>
      <c r="I10" s="39">
        <f t="shared" si="1"/>
        <v>639</v>
      </c>
    </row>
    <row r="11" spans="1:9" x14ac:dyDescent="0.25">
      <c r="A11" s="34" t="s">
        <v>38</v>
      </c>
      <c r="B11" s="34">
        <v>9</v>
      </c>
      <c r="C11" s="34">
        <v>35</v>
      </c>
      <c r="D11" s="34">
        <v>409</v>
      </c>
      <c r="E11" s="35">
        <f t="shared" si="0"/>
        <v>453</v>
      </c>
      <c r="F11" s="36">
        <v>177</v>
      </c>
      <c r="G11" s="36">
        <v>443</v>
      </c>
      <c r="H11" s="38">
        <v>662</v>
      </c>
      <c r="I11" s="39">
        <f t="shared" si="1"/>
        <v>1282</v>
      </c>
    </row>
    <row r="12" spans="1:9" x14ac:dyDescent="0.25">
      <c r="A12" s="34" t="s">
        <v>39</v>
      </c>
      <c r="B12" s="34">
        <v>12</v>
      </c>
      <c r="C12" s="34">
        <v>42</v>
      </c>
      <c r="D12" s="34">
        <v>43</v>
      </c>
      <c r="E12" s="35">
        <f t="shared" si="0"/>
        <v>97</v>
      </c>
      <c r="F12" s="36">
        <v>151</v>
      </c>
      <c r="G12" s="38">
        <v>207</v>
      </c>
      <c r="H12" s="38">
        <v>148</v>
      </c>
      <c r="I12" s="39">
        <f t="shared" si="1"/>
        <v>506</v>
      </c>
    </row>
    <row r="13" spans="1:9" x14ac:dyDescent="0.25">
      <c r="A13" s="34" t="s">
        <v>40</v>
      </c>
      <c r="B13" s="34">
        <v>16</v>
      </c>
      <c r="C13" s="34">
        <v>32</v>
      </c>
      <c r="D13" s="34">
        <v>77</v>
      </c>
      <c r="E13" s="35">
        <f t="shared" si="0"/>
        <v>125</v>
      </c>
      <c r="F13" s="36">
        <v>480</v>
      </c>
      <c r="G13" s="38">
        <v>783</v>
      </c>
      <c r="H13" s="38">
        <v>831</v>
      </c>
      <c r="I13" s="39">
        <f t="shared" si="1"/>
        <v>2094</v>
      </c>
    </row>
    <row r="14" spans="1:9" x14ac:dyDescent="0.25">
      <c r="A14" s="34" t="s">
        <v>41</v>
      </c>
      <c r="B14" s="34">
        <v>22</v>
      </c>
      <c r="C14" s="34">
        <v>40</v>
      </c>
      <c r="D14" s="34">
        <v>616</v>
      </c>
      <c r="E14" s="35">
        <f t="shared" si="0"/>
        <v>678</v>
      </c>
      <c r="F14" s="36">
        <v>114</v>
      </c>
      <c r="G14" s="38">
        <v>217</v>
      </c>
      <c r="H14" s="38">
        <v>832</v>
      </c>
      <c r="I14" s="39">
        <f t="shared" si="1"/>
        <v>1163</v>
      </c>
    </row>
    <row r="15" spans="1:9" x14ac:dyDescent="0.25">
      <c r="A15" s="34" t="s">
        <v>42</v>
      </c>
      <c r="B15" s="34">
        <v>59</v>
      </c>
      <c r="C15" s="34">
        <v>136</v>
      </c>
      <c r="D15" s="34">
        <v>133</v>
      </c>
      <c r="E15" s="35">
        <f t="shared" si="0"/>
        <v>328</v>
      </c>
      <c r="F15" s="36">
        <v>198</v>
      </c>
      <c r="G15" s="38">
        <v>272</v>
      </c>
      <c r="H15" s="38">
        <v>241</v>
      </c>
      <c r="I15" s="39">
        <f t="shared" si="1"/>
        <v>711</v>
      </c>
    </row>
    <row r="16" spans="1:9" x14ac:dyDescent="0.25">
      <c r="A16" s="34" t="s">
        <v>43</v>
      </c>
      <c r="B16" s="34">
        <v>172</v>
      </c>
      <c r="C16" s="34">
        <v>617</v>
      </c>
      <c r="D16" s="34">
        <v>962</v>
      </c>
      <c r="E16" s="35">
        <f t="shared" si="0"/>
        <v>1751</v>
      </c>
      <c r="F16" s="36">
        <v>169</v>
      </c>
      <c r="G16" s="38">
        <v>302</v>
      </c>
      <c r="H16" s="38">
        <v>216</v>
      </c>
      <c r="I16" s="39">
        <f t="shared" si="1"/>
        <v>687</v>
      </c>
    </row>
    <row r="17" spans="1:9" x14ac:dyDescent="0.25">
      <c r="A17" s="34" t="s">
        <v>44</v>
      </c>
      <c r="B17" s="34">
        <v>11</v>
      </c>
      <c r="C17" s="34">
        <v>48</v>
      </c>
      <c r="D17" s="34">
        <v>97</v>
      </c>
      <c r="E17" s="35">
        <f t="shared" si="0"/>
        <v>156</v>
      </c>
      <c r="F17" s="36">
        <v>63</v>
      </c>
      <c r="G17" s="38">
        <v>102</v>
      </c>
      <c r="H17" s="38">
        <v>113</v>
      </c>
      <c r="I17" s="39">
        <f t="shared" si="1"/>
        <v>278</v>
      </c>
    </row>
    <row r="18" spans="1:9" x14ac:dyDescent="0.25">
      <c r="A18" s="34" t="s">
        <v>45</v>
      </c>
      <c r="B18" s="34">
        <v>1904</v>
      </c>
      <c r="C18" s="34">
        <v>4130</v>
      </c>
      <c r="D18" s="34">
        <v>5774</v>
      </c>
      <c r="E18" s="35">
        <f t="shared" si="0"/>
        <v>11808</v>
      </c>
      <c r="F18" s="36">
        <v>11307</v>
      </c>
      <c r="G18" s="36">
        <v>20560</v>
      </c>
      <c r="H18" s="38">
        <v>22963</v>
      </c>
      <c r="I18" s="39">
        <f t="shared" si="1"/>
        <v>54830</v>
      </c>
    </row>
    <row r="19" spans="1:9" x14ac:dyDescent="0.25">
      <c r="A19" s="34" t="s">
        <v>46</v>
      </c>
      <c r="B19" s="34">
        <v>7</v>
      </c>
      <c r="C19" s="34">
        <v>11</v>
      </c>
      <c r="D19" s="34">
        <v>16</v>
      </c>
      <c r="E19" s="35">
        <f t="shared" si="0"/>
        <v>34</v>
      </c>
      <c r="F19" s="36">
        <v>39</v>
      </c>
      <c r="G19" s="36">
        <v>89</v>
      </c>
      <c r="H19" s="38">
        <v>29</v>
      </c>
      <c r="I19" s="39">
        <f t="shared" si="1"/>
        <v>157</v>
      </c>
    </row>
    <row r="20" spans="1:9" x14ac:dyDescent="0.25">
      <c r="A20" s="34" t="s">
        <v>47</v>
      </c>
      <c r="B20" s="34">
        <v>56</v>
      </c>
      <c r="C20" s="34">
        <v>266</v>
      </c>
      <c r="D20" s="34">
        <v>634</v>
      </c>
      <c r="E20" s="35">
        <f t="shared" si="0"/>
        <v>956</v>
      </c>
      <c r="F20" s="38">
        <v>1132</v>
      </c>
      <c r="G20" s="38">
        <v>1173</v>
      </c>
      <c r="H20" s="38">
        <v>1469</v>
      </c>
      <c r="I20" s="39">
        <f t="shared" si="1"/>
        <v>3774</v>
      </c>
    </row>
    <row r="21" spans="1:9" x14ac:dyDescent="0.25">
      <c r="A21" s="34" t="s">
        <v>48</v>
      </c>
      <c r="B21" s="34">
        <v>128</v>
      </c>
      <c r="C21" s="34">
        <v>130</v>
      </c>
      <c r="D21" s="34">
        <v>170</v>
      </c>
      <c r="E21" s="35">
        <f t="shared" si="0"/>
        <v>428</v>
      </c>
      <c r="F21" s="36">
        <v>172</v>
      </c>
      <c r="G21" s="38">
        <v>154</v>
      </c>
      <c r="H21" s="38">
        <v>172</v>
      </c>
      <c r="I21" s="39">
        <f t="shared" si="1"/>
        <v>498</v>
      </c>
    </row>
    <row r="22" spans="1:9" x14ac:dyDescent="0.25">
      <c r="A22" s="34" t="s">
        <v>49</v>
      </c>
      <c r="B22" s="34">
        <v>996</v>
      </c>
      <c r="C22" s="34">
        <v>1057</v>
      </c>
      <c r="D22" s="34">
        <v>1585</v>
      </c>
      <c r="E22" s="35">
        <f t="shared" si="0"/>
        <v>3638</v>
      </c>
      <c r="F22" s="38">
        <v>2148</v>
      </c>
      <c r="G22" s="38">
        <v>2156</v>
      </c>
      <c r="H22" s="38">
        <v>1919</v>
      </c>
      <c r="I22" s="39">
        <f t="shared" si="1"/>
        <v>6223</v>
      </c>
    </row>
    <row r="23" spans="1:9" ht="15.75" customHeight="1" x14ac:dyDescent="0.25">
      <c r="A23" s="34" t="s">
        <v>50</v>
      </c>
      <c r="B23" s="34">
        <v>7867</v>
      </c>
      <c r="C23" s="34">
        <v>15350</v>
      </c>
      <c r="D23" s="34">
        <v>18481</v>
      </c>
      <c r="E23" s="35">
        <f t="shared" si="0"/>
        <v>41698</v>
      </c>
      <c r="F23" s="38">
        <v>5075</v>
      </c>
      <c r="G23" s="36">
        <v>5615</v>
      </c>
      <c r="H23" s="38">
        <v>5924</v>
      </c>
      <c r="I23" s="39">
        <f t="shared" si="1"/>
        <v>16614</v>
      </c>
    </row>
    <row r="24" spans="1:9" ht="15.75" customHeight="1" x14ac:dyDescent="0.25">
      <c r="A24" s="34" t="s">
        <v>51</v>
      </c>
      <c r="B24" s="34">
        <v>13</v>
      </c>
      <c r="C24" s="34">
        <v>34</v>
      </c>
      <c r="D24" s="34">
        <v>22</v>
      </c>
      <c r="E24" s="35">
        <f t="shared" si="0"/>
        <v>69</v>
      </c>
      <c r="F24" s="36">
        <v>21</v>
      </c>
      <c r="G24" s="36">
        <v>34</v>
      </c>
      <c r="H24" s="36">
        <v>26</v>
      </c>
      <c r="I24" s="39">
        <f t="shared" si="1"/>
        <v>81</v>
      </c>
    </row>
    <row r="25" spans="1:9" ht="15.75" customHeight="1" x14ac:dyDescent="0.25">
      <c r="A25" s="34" t="s">
        <v>52</v>
      </c>
      <c r="B25" s="34">
        <v>1759</v>
      </c>
      <c r="C25" s="34">
        <v>2380</v>
      </c>
      <c r="D25" s="34">
        <v>3116</v>
      </c>
      <c r="E25" s="35">
        <f t="shared" si="0"/>
        <v>7255</v>
      </c>
      <c r="F25" s="38">
        <v>3077</v>
      </c>
      <c r="G25" s="38">
        <v>4595</v>
      </c>
      <c r="H25" s="38">
        <v>3988</v>
      </c>
      <c r="I25" s="39">
        <f t="shared" si="1"/>
        <v>11660</v>
      </c>
    </row>
    <row r="26" spans="1:9" ht="15.75" customHeight="1" x14ac:dyDescent="0.25">
      <c r="A26" s="34" t="s">
        <v>53</v>
      </c>
      <c r="B26" s="34">
        <v>56</v>
      </c>
      <c r="C26" s="34">
        <v>147</v>
      </c>
      <c r="D26" s="34">
        <v>123</v>
      </c>
      <c r="E26" s="35">
        <f t="shared" si="0"/>
        <v>326</v>
      </c>
      <c r="F26" s="36">
        <v>288</v>
      </c>
      <c r="G26" s="38">
        <v>235</v>
      </c>
      <c r="H26" s="38">
        <v>227</v>
      </c>
      <c r="I26" s="39">
        <f t="shared" si="1"/>
        <v>750</v>
      </c>
    </row>
    <row r="27" spans="1:9" ht="15.75" customHeight="1" x14ac:dyDescent="0.25">
      <c r="A27" s="34" t="s">
        <v>54</v>
      </c>
      <c r="B27" s="34">
        <v>29</v>
      </c>
      <c r="C27" s="34">
        <v>65</v>
      </c>
      <c r="D27" s="34">
        <v>87</v>
      </c>
      <c r="E27" s="35">
        <f t="shared" si="0"/>
        <v>181</v>
      </c>
      <c r="F27" s="36">
        <v>98</v>
      </c>
      <c r="G27" s="38">
        <v>144</v>
      </c>
      <c r="H27" s="38">
        <v>174</v>
      </c>
      <c r="I27" s="39">
        <f t="shared" si="1"/>
        <v>416</v>
      </c>
    </row>
    <row r="28" spans="1:9" ht="15.75" customHeight="1" x14ac:dyDescent="0.25">
      <c r="A28" s="37" t="s">
        <v>55</v>
      </c>
      <c r="B28" s="34">
        <f t="shared" ref="B28:D28" si="6">SUM(B29:B35)</f>
        <v>51</v>
      </c>
      <c r="C28" s="34">
        <f t="shared" si="6"/>
        <v>121</v>
      </c>
      <c r="D28" s="34">
        <f t="shared" si="6"/>
        <v>200</v>
      </c>
      <c r="E28" s="35">
        <f t="shared" si="0"/>
        <v>372</v>
      </c>
      <c r="F28" s="36">
        <f t="shared" ref="F28:H28" si="7">SUM(F29:F35)</f>
        <v>270</v>
      </c>
      <c r="G28" s="36">
        <f t="shared" si="7"/>
        <v>532</v>
      </c>
      <c r="H28" s="36">
        <f t="shared" si="7"/>
        <v>546</v>
      </c>
      <c r="I28" s="32">
        <f t="shared" si="1"/>
        <v>1348</v>
      </c>
    </row>
    <row r="29" spans="1:9" ht="15.75" customHeight="1" x14ac:dyDescent="0.25">
      <c r="A29" s="34" t="s">
        <v>56</v>
      </c>
      <c r="B29" s="34">
        <v>39</v>
      </c>
      <c r="C29" s="34">
        <v>65</v>
      </c>
      <c r="D29" s="34">
        <v>124</v>
      </c>
      <c r="E29" s="35">
        <f t="shared" si="0"/>
        <v>228</v>
      </c>
      <c r="F29" s="36">
        <v>149</v>
      </c>
      <c r="G29" s="38">
        <v>256</v>
      </c>
      <c r="H29" s="38">
        <v>289</v>
      </c>
      <c r="I29" s="39">
        <f t="shared" si="1"/>
        <v>694</v>
      </c>
    </row>
    <row r="30" spans="1:9" ht="15.75" customHeight="1" x14ac:dyDescent="0.25">
      <c r="A30" s="34" t="s">
        <v>57</v>
      </c>
      <c r="B30" s="34"/>
      <c r="C30" s="34">
        <v>17</v>
      </c>
      <c r="D30" s="34">
        <v>21</v>
      </c>
      <c r="E30" s="35">
        <f t="shared" si="0"/>
        <v>38</v>
      </c>
      <c r="F30" s="36">
        <v>22</v>
      </c>
      <c r="G30" s="38">
        <v>58</v>
      </c>
      <c r="H30" s="38">
        <v>54</v>
      </c>
      <c r="I30" s="39">
        <f t="shared" si="1"/>
        <v>134</v>
      </c>
    </row>
    <row r="31" spans="1:9" ht="15.75" customHeight="1" x14ac:dyDescent="0.25">
      <c r="A31" s="34" t="s">
        <v>58</v>
      </c>
      <c r="B31" s="34"/>
      <c r="C31" s="34">
        <v>6</v>
      </c>
      <c r="D31" s="34">
        <v>12</v>
      </c>
      <c r="E31" s="35">
        <f t="shared" si="0"/>
        <v>18</v>
      </c>
      <c r="F31" s="36">
        <v>18</v>
      </c>
      <c r="G31" s="38">
        <v>24</v>
      </c>
      <c r="H31" s="38">
        <v>32</v>
      </c>
      <c r="I31" s="39">
        <f t="shared" si="1"/>
        <v>74</v>
      </c>
    </row>
    <row r="32" spans="1:9" ht="15.75" customHeight="1" x14ac:dyDescent="0.25">
      <c r="A32" s="34" t="s">
        <v>59</v>
      </c>
      <c r="B32" s="34"/>
      <c r="C32" s="34">
        <v>1</v>
      </c>
      <c r="D32" s="34"/>
      <c r="E32" s="35">
        <f t="shared" si="0"/>
        <v>1</v>
      </c>
      <c r="F32" s="36"/>
      <c r="G32" s="36">
        <v>1</v>
      </c>
      <c r="H32" s="36">
        <v>4</v>
      </c>
      <c r="I32" s="39">
        <f t="shared" si="1"/>
        <v>5</v>
      </c>
    </row>
    <row r="33" spans="1:9" ht="15.75" customHeight="1" x14ac:dyDescent="0.25">
      <c r="A33" s="34" t="s">
        <v>60</v>
      </c>
      <c r="B33" s="34">
        <v>4</v>
      </c>
      <c r="C33" s="34">
        <v>7</v>
      </c>
      <c r="D33" s="34">
        <v>5</v>
      </c>
      <c r="E33" s="35">
        <f t="shared" si="0"/>
        <v>16</v>
      </c>
      <c r="F33" s="36">
        <v>12</v>
      </c>
      <c r="G33" s="38">
        <v>60</v>
      </c>
      <c r="H33" s="36">
        <v>45</v>
      </c>
      <c r="I33" s="39">
        <f t="shared" si="1"/>
        <v>117</v>
      </c>
    </row>
    <row r="34" spans="1:9" ht="15.75" customHeight="1" x14ac:dyDescent="0.25">
      <c r="A34" s="34" t="s">
        <v>61</v>
      </c>
      <c r="B34" s="34">
        <v>2</v>
      </c>
      <c r="C34" s="34">
        <v>4</v>
      </c>
      <c r="D34" s="34">
        <v>9</v>
      </c>
      <c r="E34" s="35">
        <f t="shared" si="0"/>
        <v>15</v>
      </c>
      <c r="F34" s="36">
        <v>26</v>
      </c>
      <c r="G34" s="38">
        <v>46</v>
      </c>
      <c r="H34" s="38">
        <v>32</v>
      </c>
      <c r="I34" s="39">
        <f t="shared" si="1"/>
        <v>104</v>
      </c>
    </row>
    <row r="35" spans="1:9" ht="15.75" customHeight="1" x14ac:dyDescent="0.25">
      <c r="A35" s="34" t="s">
        <v>62</v>
      </c>
      <c r="B35" s="34">
        <v>6</v>
      </c>
      <c r="C35" s="34">
        <v>21</v>
      </c>
      <c r="D35" s="34">
        <v>29</v>
      </c>
      <c r="E35" s="35">
        <f t="shared" si="0"/>
        <v>56</v>
      </c>
      <c r="F35" s="36">
        <v>43</v>
      </c>
      <c r="G35" s="38">
        <v>87</v>
      </c>
      <c r="H35" s="38">
        <v>90</v>
      </c>
      <c r="I35" s="39">
        <f t="shared" si="1"/>
        <v>220</v>
      </c>
    </row>
    <row r="36" spans="1:9" ht="15.75" customHeight="1" x14ac:dyDescent="0.25">
      <c r="A36" s="37" t="s">
        <v>63</v>
      </c>
      <c r="B36" s="34">
        <f t="shared" ref="B36:D36" si="8">SUM(B37:B51)</f>
        <v>76</v>
      </c>
      <c r="C36" s="34">
        <f t="shared" si="8"/>
        <v>225</v>
      </c>
      <c r="D36" s="34">
        <f t="shared" si="8"/>
        <v>478</v>
      </c>
      <c r="E36" s="35">
        <f t="shared" si="0"/>
        <v>779</v>
      </c>
      <c r="F36" s="36">
        <f t="shared" ref="F36:H36" si="9">SUM(F37:F51)</f>
        <v>431</v>
      </c>
      <c r="G36" s="36">
        <f t="shared" si="9"/>
        <v>854</v>
      </c>
      <c r="H36" s="36">
        <f t="shared" si="9"/>
        <v>1425</v>
      </c>
      <c r="I36" s="32">
        <f t="shared" si="1"/>
        <v>2710</v>
      </c>
    </row>
    <row r="37" spans="1:9" ht="15.75" customHeight="1" x14ac:dyDescent="0.25">
      <c r="A37" s="34" t="s">
        <v>64</v>
      </c>
      <c r="B37" s="34"/>
      <c r="C37" s="34">
        <v>2</v>
      </c>
      <c r="D37" s="34">
        <v>1</v>
      </c>
      <c r="E37" s="35">
        <f t="shared" si="0"/>
        <v>3</v>
      </c>
      <c r="F37" s="36">
        <v>4</v>
      </c>
      <c r="G37" s="36">
        <v>5</v>
      </c>
      <c r="H37" s="36">
        <v>4</v>
      </c>
      <c r="I37" s="39">
        <f t="shared" si="1"/>
        <v>13</v>
      </c>
    </row>
    <row r="38" spans="1:9" ht="15.75" customHeight="1" x14ac:dyDescent="0.25">
      <c r="A38" s="34" t="s">
        <v>65</v>
      </c>
      <c r="B38" s="34"/>
      <c r="C38" s="34"/>
      <c r="D38" s="34">
        <v>3</v>
      </c>
      <c r="E38" s="35">
        <f t="shared" si="0"/>
        <v>3</v>
      </c>
      <c r="F38" s="36"/>
      <c r="G38" s="36"/>
      <c r="H38" s="36"/>
      <c r="I38" s="39">
        <f t="shared" si="1"/>
        <v>0</v>
      </c>
    </row>
    <row r="39" spans="1:9" ht="15.75" customHeight="1" x14ac:dyDescent="0.25">
      <c r="A39" s="34" t="s">
        <v>66</v>
      </c>
      <c r="B39" s="34">
        <v>1</v>
      </c>
      <c r="C39" s="34">
        <v>4</v>
      </c>
      <c r="D39" s="34">
        <v>8</v>
      </c>
      <c r="E39" s="35">
        <f t="shared" si="0"/>
        <v>13</v>
      </c>
      <c r="F39" s="36">
        <v>5</v>
      </c>
      <c r="G39" s="36">
        <v>6</v>
      </c>
      <c r="H39" s="36">
        <v>4</v>
      </c>
      <c r="I39" s="39">
        <f t="shared" si="1"/>
        <v>15</v>
      </c>
    </row>
    <row r="40" spans="1:9" ht="15.75" customHeight="1" x14ac:dyDescent="0.25">
      <c r="A40" s="34" t="s">
        <v>67</v>
      </c>
      <c r="B40" s="34">
        <v>9</v>
      </c>
      <c r="C40" s="34">
        <v>34</v>
      </c>
      <c r="D40" s="34">
        <v>82</v>
      </c>
      <c r="E40" s="35">
        <f t="shared" si="0"/>
        <v>125</v>
      </c>
      <c r="F40" s="36">
        <v>70</v>
      </c>
      <c r="G40" s="38">
        <v>88</v>
      </c>
      <c r="H40" s="38">
        <v>123</v>
      </c>
      <c r="I40" s="39">
        <f t="shared" si="1"/>
        <v>281</v>
      </c>
    </row>
    <row r="41" spans="1:9" ht="15.75" customHeight="1" x14ac:dyDescent="0.25">
      <c r="A41" s="34" t="s">
        <v>68</v>
      </c>
      <c r="B41" s="34"/>
      <c r="C41" s="34"/>
      <c r="D41" s="34"/>
      <c r="E41" s="35">
        <f t="shared" si="0"/>
        <v>0</v>
      </c>
      <c r="F41" s="36"/>
      <c r="G41" s="36"/>
      <c r="H41" s="36"/>
      <c r="I41" s="39">
        <f t="shared" si="1"/>
        <v>0</v>
      </c>
    </row>
    <row r="42" spans="1:9" ht="15.75" customHeight="1" x14ac:dyDescent="0.25">
      <c r="A42" s="34" t="s">
        <v>69</v>
      </c>
      <c r="B42" s="40">
        <v>11</v>
      </c>
      <c r="C42" s="34">
        <v>42</v>
      </c>
      <c r="D42" s="34">
        <v>85</v>
      </c>
      <c r="E42" s="35">
        <f t="shared" si="0"/>
        <v>138</v>
      </c>
      <c r="F42" s="41">
        <v>51</v>
      </c>
      <c r="G42" s="38">
        <v>136</v>
      </c>
      <c r="H42" s="38">
        <v>151</v>
      </c>
      <c r="I42" s="39">
        <f t="shared" si="1"/>
        <v>338</v>
      </c>
    </row>
    <row r="43" spans="1:9" ht="15.75" customHeight="1" x14ac:dyDescent="0.25">
      <c r="A43" s="34" t="s">
        <v>70</v>
      </c>
      <c r="B43" s="34">
        <v>4</v>
      </c>
      <c r="C43" s="34"/>
      <c r="D43" s="34">
        <v>4</v>
      </c>
      <c r="E43" s="35">
        <f t="shared" si="0"/>
        <v>8</v>
      </c>
      <c r="F43" s="36"/>
      <c r="G43" s="36">
        <v>4</v>
      </c>
      <c r="H43" s="36">
        <v>8</v>
      </c>
      <c r="I43" s="39">
        <f t="shared" si="1"/>
        <v>12</v>
      </c>
    </row>
    <row r="44" spans="1:9" ht="15.75" customHeight="1" x14ac:dyDescent="0.25">
      <c r="A44" s="34" t="s">
        <v>71</v>
      </c>
      <c r="B44" s="34"/>
      <c r="C44" s="34">
        <v>3</v>
      </c>
      <c r="D44" s="34"/>
      <c r="E44" s="35">
        <f t="shared" si="0"/>
        <v>3</v>
      </c>
      <c r="F44" s="36">
        <v>8</v>
      </c>
      <c r="G44" s="36">
        <v>9</v>
      </c>
      <c r="H44" s="36">
        <v>8</v>
      </c>
      <c r="I44" s="39">
        <f t="shared" si="1"/>
        <v>25</v>
      </c>
    </row>
    <row r="45" spans="1:9" ht="15.75" customHeight="1" x14ac:dyDescent="0.25">
      <c r="A45" s="34" t="s">
        <v>72</v>
      </c>
      <c r="B45" s="34"/>
      <c r="C45" s="34">
        <v>2</v>
      </c>
      <c r="D45" s="34">
        <v>4</v>
      </c>
      <c r="E45" s="35">
        <f t="shared" si="0"/>
        <v>6</v>
      </c>
      <c r="F45" s="36">
        <v>5</v>
      </c>
      <c r="G45" s="36">
        <v>2</v>
      </c>
      <c r="H45" s="36"/>
      <c r="I45" s="39">
        <f t="shared" si="1"/>
        <v>7</v>
      </c>
    </row>
    <row r="46" spans="1:9" ht="15.75" customHeight="1" x14ac:dyDescent="0.25">
      <c r="A46" s="34" t="s">
        <v>73</v>
      </c>
      <c r="B46" s="34">
        <v>3</v>
      </c>
      <c r="C46" s="34">
        <v>8</v>
      </c>
      <c r="D46" s="34">
        <v>6</v>
      </c>
      <c r="E46" s="35">
        <f t="shared" si="0"/>
        <v>17</v>
      </c>
      <c r="F46" s="36">
        <v>17</v>
      </c>
      <c r="G46" s="38">
        <v>58</v>
      </c>
      <c r="H46" s="38">
        <v>33</v>
      </c>
      <c r="I46" s="39">
        <f t="shared" si="1"/>
        <v>108</v>
      </c>
    </row>
    <row r="47" spans="1:9" ht="15.75" customHeight="1" x14ac:dyDescent="0.25">
      <c r="A47" s="34" t="s">
        <v>74</v>
      </c>
      <c r="B47" s="34">
        <v>31</v>
      </c>
      <c r="C47" s="34">
        <v>83</v>
      </c>
      <c r="D47" s="34">
        <v>253</v>
      </c>
      <c r="E47" s="35">
        <f t="shared" si="0"/>
        <v>367</v>
      </c>
      <c r="F47" s="36">
        <v>218</v>
      </c>
      <c r="G47" s="38">
        <v>421</v>
      </c>
      <c r="H47" s="38">
        <v>1026</v>
      </c>
      <c r="I47" s="39">
        <f t="shared" si="1"/>
        <v>1665</v>
      </c>
    </row>
    <row r="48" spans="1:9" ht="15.75" customHeight="1" x14ac:dyDescent="0.25">
      <c r="A48" s="34" t="s">
        <v>75</v>
      </c>
      <c r="B48" s="34"/>
      <c r="C48" s="34">
        <v>12</v>
      </c>
      <c r="D48" s="34"/>
      <c r="E48" s="35">
        <f t="shared" si="0"/>
        <v>12</v>
      </c>
      <c r="F48" s="36"/>
      <c r="G48" s="36"/>
      <c r="H48" s="36"/>
      <c r="I48" s="39">
        <f t="shared" si="1"/>
        <v>0</v>
      </c>
    </row>
    <row r="49" spans="1:9" ht="15.75" customHeight="1" x14ac:dyDescent="0.25">
      <c r="A49" s="34" t="s">
        <v>76</v>
      </c>
      <c r="B49" s="34">
        <v>14</v>
      </c>
      <c r="C49" s="34">
        <v>26</v>
      </c>
      <c r="D49" s="34">
        <v>17</v>
      </c>
      <c r="E49" s="35">
        <f t="shared" si="0"/>
        <v>57</v>
      </c>
      <c r="F49" s="36">
        <v>35</v>
      </c>
      <c r="G49" s="38">
        <v>93</v>
      </c>
      <c r="H49" s="38">
        <v>47</v>
      </c>
      <c r="I49" s="39">
        <f t="shared" si="1"/>
        <v>175</v>
      </c>
    </row>
    <row r="50" spans="1:9" ht="15.75" customHeight="1" x14ac:dyDescent="0.25">
      <c r="A50" s="34" t="s">
        <v>77</v>
      </c>
      <c r="B50" s="34">
        <v>1</v>
      </c>
      <c r="C50" s="34">
        <v>5</v>
      </c>
      <c r="D50" s="34">
        <v>10</v>
      </c>
      <c r="E50" s="35">
        <f t="shared" si="0"/>
        <v>16</v>
      </c>
      <c r="F50" s="36">
        <v>12</v>
      </c>
      <c r="G50" s="38">
        <v>24</v>
      </c>
      <c r="H50" s="36">
        <v>8</v>
      </c>
      <c r="I50" s="39">
        <f t="shared" si="1"/>
        <v>44</v>
      </c>
    </row>
    <row r="51" spans="1:9" ht="15.75" customHeight="1" x14ac:dyDescent="0.25">
      <c r="A51" s="34" t="s">
        <v>78</v>
      </c>
      <c r="B51" s="34">
        <v>2</v>
      </c>
      <c r="C51" s="34">
        <v>4</v>
      </c>
      <c r="D51" s="34">
        <v>5</v>
      </c>
      <c r="E51" s="35">
        <f t="shared" si="0"/>
        <v>11</v>
      </c>
      <c r="F51" s="36">
        <v>6</v>
      </c>
      <c r="G51" s="36">
        <v>8</v>
      </c>
      <c r="H51" s="36">
        <v>13</v>
      </c>
      <c r="I51" s="39">
        <f t="shared" si="1"/>
        <v>27</v>
      </c>
    </row>
    <row r="52" spans="1:9" ht="15.75" customHeight="1" x14ac:dyDescent="0.25">
      <c r="A52" s="37" t="s">
        <v>79</v>
      </c>
      <c r="B52" s="34">
        <f t="shared" ref="B52:D52" si="10">SUM(B53:B61)</f>
        <v>156</v>
      </c>
      <c r="C52" s="34">
        <f t="shared" si="10"/>
        <v>526</v>
      </c>
      <c r="D52" s="34">
        <f t="shared" si="10"/>
        <v>809</v>
      </c>
      <c r="E52" s="35">
        <f t="shared" si="0"/>
        <v>1491</v>
      </c>
      <c r="F52" s="36">
        <f t="shared" ref="F52:H52" si="11">SUM(F53:F61)</f>
        <v>1432</v>
      </c>
      <c r="G52" s="36">
        <f t="shared" si="11"/>
        <v>2210</v>
      </c>
      <c r="H52" s="36">
        <f t="shared" si="11"/>
        <v>3342</v>
      </c>
      <c r="I52" s="32">
        <f t="shared" si="1"/>
        <v>6984</v>
      </c>
    </row>
    <row r="53" spans="1:9" ht="15.75" customHeight="1" x14ac:dyDescent="0.25">
      <c r="A53" s="34" t="s">
        <v>80</v>
      </c>
      <c r="B53" s="34">
        <v>13</v>
      </c>
      <c r="C53" s="34">
        <v>32</v>
      </c>
      <c r="D53" s="34">
        <v>46</v>
      </c>
      <c r="E53" s="35">
        <f t="shared" si="0"/>
        <v>91</v>
      </c>
      <c r="F53" s="36">
        <v>67</v>
      </c>
      <c r="G53" s="38">
        <v>130</v>
      </c>
      <c r="H53" s="38">
        <v>215</v>
      </c>
      <c r="I53" s="39">
        <f t="shared" si="1"/>
        <v>412</v>
      </c>
    </row>
    <row r="54" spans="1:9" ht="15.75" customHeight="1" x14ac:dyDescent="0.25">
      <c r="A54" s="34" t="s">
        <v>81</v>
      </c>
      <c r="B54" s="34">
        <v>10</v>
      </c>
      <c r="C54" s="34">
        <v>25</v>
      </c>
      <c r="D54" s="34">
        <v>47</v>
      </c>
      <c r="E54" s="35">
        <f t="shared" si="0"/>
        <v>82</v>
      </c>
      <c r="F54" s="36">
        <v>44</v>
      </c>
      <c r="G54" s="38">
        <v>185</v>
      </c>
      <c r="H54" s="38">
        <v>209</v>
      </c>
      <c r="I54" s="39">
        <f t="shared" si="1"/>
        <v>438</v>
      </c>
    </row>
    <row r="55" spans="1:9" ht="15.75" customHeight="1" x14ac:dyDescent="0.25">
      <c r="A55" s="34" t="s">
        <v>82</v>
      </c>
      <c r="B55" s="34">
        <v>73</v>
      </c>
      <c r="C55" s="34">
        <v>271</v>
      </c>
      <c r="D55" s="34">
        <v>401</v>
      </c>
      <c r="E55" s="35">
        <f t="shared" si="0"/>
        <v>745</v>
      </c>
      <c r="F55" s="36">
        <v>959</v>
      </c>
      <c r="G55" s="38">
        <v>1094</v>
      </c>
      <c r="H55" s="38">
        <v>1568</v>
      </c>
      <c r="I55" s="39">
        <f t="shared" si="1"/>
        <v>3621</v>
      </c>
    </row>
    <row r="56" spans="1:9" ht="15.75" customHeight="1" x14ac:dyDescent="0.25">
      <c r="A56" s="34" t="s">
        <v>83</v>
      </c>
      <c r="B56" s="34"/>
      <c r="C56" s="34"/>
      <c r="D56" s="34">
        <v>1</v>
      </c>
      <c r="E56" s="35">
        <f t="shared" si="0"/>
        <v>1</v>
      </c>
      <c r="F56" s="36"/>
      <c r="G56" s="36">
        <v>1</v>
      </c>
      <c r="H56" s="36"/>
      <c r="I56" s="39">
        <f t="shared" si="1"/>
        <v>1</v>
      </c>
    </row>
    <row r="57" spans="1:9" ht="15.75" customHeight="1" x14ac:dyDescent="0.25">
      <c r="A57" s="34" t="s">
        <v>84</v>
      </c>
      <c r="B57" s="34"/>
      <c r="C57" s="34">
        <v>1</v>
      </c>
      <c r="D57" s="34">
        <v>2</v>
      </c>
      <c r="E57" s="35">
        <f t="shared" si="0"/>
        <v>3</v>
      </c>
      <c r="F57" s="36"/>
      <c r="G57" s="36"/>
      <c r="H57" s="36">
        <v>6</v>
      </c>
      <c r="I57" s="39">
        <f t="shared" si="1"/>
        <v>6</v>
      </c>
    </row>
    <row r="58" spans="1:9" ht="15.75" customHeight="1" x14ac:dyDescent="0.25">
      <c r="A58" s="34" t="s">
        <v>85</v>
      </c>
      <c r="B58" s="34"/>
      <c r="C58" s="34"/>
      <c r="D58" s="34"/>
      <c r="E58" s="35">
        <f t="shared" si="0"/>
        <v>0</v>
      </c>
      <c r="F58" s="36"/>
      <c r="G58" s="36"/>
      <c r="H58" s="36"/>
      <c r="I58" s="39">
        <f t="shared" si="1"/>
        <v>0</v>
      </c>
    </row>
    <row r="59" spans="1:9" ht="15.75" customHeight="1" x14ac:dyDescent="0.25">
      <c r="A59" s="34" t="s">
        <v>86</v>
      </c>
      <c r="B59" s="34">
        <v>27</v>
      </c>
      <c r="C59" s="34">
        <v>63</v>
      </c>
      <c r="D59" s="34">
        <v>94</v>
      </c>
      <c r="E59" s="35">
        <f t="shared" si="0"/>
        <v>184</v>
      </c>
      <c r="F59" s="38">
        <v>167</v>
      </c>
      <c r="G59" s="38">
        <v>321</v>
      </c>
      <c r="H59" s="38">
        <v>653</v>
      </c>
      <c r="I59" s="39">
        <f t="shared" si="1"/>
        <v>1141</v>
      </c>
    </row>
    <row r="60" spans="1:9" ht="15.75" customHeight="1" x14ac:dyDescent="0.25">
      <c r="A60" s="34" t="s">
        <v>87</v>
      </c>
      <c r="B60" s="34">
        <v>24</v>
      </c>
      <c r="C60" s="34">
        <v>105</v>
      </c>
      <c r="D60" s="34">
        <v>172</v>
      </c>
      <c r="E60" s="35">
        <f t="shared" si="0"/>
        <v>301</v>
      </c>
      <c r="F60" s="36">
        <v>130</v>
      </c>
      <c r="G60" s="38">
        <v>365</v>
      </c>
      <c r="H60" s="38">
        <v>594</v>
      </c>
      <c r="I60" s="39">
        <f t="shared" si="1"/>
        <v>1089</v>
      </c>
    </row>
    <row r="61" spans="1:9" ht="15.75" customHeight="1" x14ac:dyDescent="0.25">
      <c r="A61" s="34" t="s">
        <v>88</v>
      </c>
      <c r="B61" s="34">
        <v>9</v>
      </c>
      <c r="C61" s="34">
        <v>29</v>
      </c>
      <c r="D61" s="34">
        <v>46</v>
      </c>
      <c r="E61" s="35">
        <f t="shared" si="0"/>
        <v>84</v>
      </c>
      <c r="F61" s="36">
        <v>65</v>
      </c>
      <c r="G61" s="38">
        <v>114</v>
      </c>
      <c r="H61" s="38">
        <v>97</v>
      </c>
      <c r="I61" s="39">
        <f t="shared" si="1"/>
        <v>276</v>
      </c>
    </row>
    <row r="62" spans="1:9" ht="15.75" customHeight="1" x14ac:dyDescent="0.25">
      <c r="A62" s="37" t="s">
        <v>89</v>
      </c>
      <c r="B62" s="34">
        <f t="shared" ref="B62:D62" si="12">SUM(B63:B65)</f>
        <v>22836</v>
      </c>
      <c r="C62" s="34">
        <f t="shared" si="12"/>
        <v>30551</v>
      </c>
      <c r="D62" s="34">
        <f t="shared" si="12"/>
        <v>20153</v>
      </c>
      <c r="E62" s="35">
        <f t="shared" si="0"/>
        <v>73540</v>
      </c>
      <c r="F62" s="36">
        <f t="shared" ref="F62:H62" si="13">SUM(F63:F65)</f>
        <v>54050</v>
      </c>
      <c r="G62" s="36">
        <f t="shared" si="13"/>
        <v>87841</v>
      </c>
      <c r="H62" s="36">
        <f t="shared" si="13"/>
        <v>95246</v>
      </c>
      <c r="I62" s="32">
        <f t="shared" si="1"/>
        <v>237137</v>
      </c>
    </row>
    <row r="63" spans="1:9" ht="15.75" customHeight="1" x14ac:dyDescent="0.25">
      <c r="A63" s="34" t="s">
        <v>90</v>
      </c>
      <c r="B63" s="34">
        <v>13560</v>
      </c>
      <c r="C63" s="34">
        <v>20628</v>
      </c>
      <c r="D63" s="34">
        <v>19844</v>
      </c>
      <c r="E63" s="35">
        <f t="shared" si="0"/>
        <v>54032</v>
      </c>
      <c r="F63" s="38">
        <v>42937</v>
      </c>
      <c r="G63" s="36">
        <v>74964</v>
      </c>
      <c r="H63" s="36">
        <v>81647</v>
      </c>
      <c r="I63" s="39">
        <f t="shared" si="1"/>
        <v>199548</v>
      </c>
    </row>
    <row r="64" spans="1:9" ht="15.75" customHeight="1" x14ac:dyDescent="0.25">
      <c r="A64" s="34" t="s">
        <v>91</v>
      </c>
      <c r="B64" s="34">
        <v>9276</v>
      </c>
      <c r="C64" s="34">
        <v>9921</v>
      </c>
      <c r="D64" s="34">
        <v>304</v>
      </c>
      <c r="E64" s="35">
        <f t="shared" si="0"/>
        <v>19501</v>
      </c>
      <c r="F64" s="38">
        <v>11098</v>
      </c>
      <c r="G64" s="38">
        <v>12808</v>
      </c>
      <c r="H64" s="38">
        <v>13436</v>
      </c>
      <c r="I64" s="39">
        <f t="shared" si="1"/>
        <v>37342</v>
      </c>
    </row>
    <row r="65" spans="1:9" ht="15.75" customHeight="1" x14ac:dyDescent="0.25">
      <c r="A65" s="34" t="s">
        <v>92</v>
      </c>
      <c r="B65" s="34"/>
      <c r="C65" s="34">
        <v>2</v>
      </c>
      <c r="D65" s="34">
        <v>5</v>
      </c>
      <c r="E65" s="35">
        <f t="shared" si="0"/>
        <v>7</v>
      </c>
      <c r="F65" s="36">
        <v>15</v>
      </c>
      <c r="G65" s="38">
        <v>69</v>
      </c>
      <c r="H65" s="38">
        <v>163</v>
      </c>
      <c r="I65" s="39">
        <f t="shared" si="1"/>
        <v>247</v>
      </c>
    </row>
    <row r="66" spans="1:9" ht="15.75" customHeight="1" x14ac:dyDescent="0.25">
      <c r="A66" s="33" t="s">
        <v>93</v>
      </c>
      <c r="B66" s="34">
        <f t="shared" ref="B66:D66" si="14">B67+B88+B96+B100</f>
        <v>113</v>
      </c>
      <c r="C66" s="34">
        <f t="shared" si="14"/>
        <v>292</v>
      </c>
      <c r="D66" s="34">
        <f t="shared" si="14"/>
        <v>309</v>
      </c>
      <c r="E66" s="35">
        <f t="shared" si="0"/>
        <v>714</v>
      </c>
      <c r="F66" s="36">
        <f t="shared" ref="F66:H66" si="15">F67+F88+F96+F100</f>
        <v>323</v>
      </c>
      <c r="G66" s="36">
        <f t="shared" si="15"/>
        <v>638</v>
      </c>
      <c r="H66" s="36">
        <f t="shared" si="15"/>
        <v>684</v>
      </c>
      <c r="I66" s="32">
        <f t="shared" si="1"/>
        <v>1645</v>
      </c>
    </row>
    <row r="67" spans="1:9" ht="15.75" customHeight="1" x14ac:dyDescent="0.25">
      <c r="A67" s="37" t="s">
        <v>94</v>
      </c>
      <c r="B67" s="34">
        <f t="shared" ref="B67:D67" si="16">SUM(B68:B87)</f>
        <v>3</v>
      </c>
      <c r="C67" s="34">
        <f t="shared" si="16"/>
        <v>12</v>
      </c>
      <c r="D67" s="34">
        <f t="shared" si="16"/>
        <v>15</v>
      </c>
      <c r="E67" s="35">
        <f t="shared" si="0"/>
        <v>30</v>
      </c>
      <c r="F67" s="36">
        <f t="shared" ref="F67:H67" si="17">SUM(F68:F87)</f>
        <v>9</v>
      </c>
      <c r="G67" s="36">
        <f t="shared" si="17"/>
        <v>23</v>
      </c>
      <c r="H67" s="36">
        <f t="shared" si="17"/>
        <v>31</v>
      </c>
      <c r="I67" s="32">
        <f t="shared" si="1"/>
        <v>63</v>
      </c>
    </row>
    <row r="68" spans="1:9" ht="15.75" customHeight="1" x14ac:dyDescent="0.25">
      <c r="A68" s="34" t="s">
        <v>95</v>
      </c>
      <c r="B68" s="34"/>
      <c r="C68" s="34"/>
      <c r="D68" s="34"/>
      <c r="E68" s="35">
        <f t="shared" si="0"/>
        <v>0</v>
      </c>
      <c r="F68" s="36"/>
      <c r="G68" s="36"/>
      <c r="H68" s="36"/>
      <c r="I68" s="39">
        <f t="shared" si="1"/>
        <v>0</v>
      </c>
    </row>
    <row r="69" spans="1:9" ht="15.75" customHeight="1" x14ac:dyDescent="0.25">
      <c r="A69" s="34" t="s">
        <v>96</v>
      </c>
      <c r="B69" s="34"/>
      <c r="C69" s="34"/>
      <c r="D69" s="34"/>
      <c r="E69" s="35">
        <f t="shared" ref="E69:E132" si="18">SUM(B69:D69)</f>
        <v>0</v>
      </c>
      <c r="F69" s="36"/>
      <c r="G69" s="36">
        <v>2</v>
      </c>
      <c r="H69" s="36">
        <v>2</v>
      </c>
      <c r="I69" s="39">
        <f t="shared" ref="I69:I132" si="19">SUM(F69:H69)</f>
        <v>4</v>
      </c>
    </row>
    <row r="70" spans="1:9" ht="15.75" customHeight="1" x14ac:dyDescent="0.25">
      <c r="A70" s="34" t="s">
        <v>97</v>
      </c>
      <c r="B70" s="34"/>
      <c r="C70" s="34"/>
      <c r="D70" s="34"/>
      <c r="E70" s="35">
        <f t="shared" si="18"/>
        <v>0</v>
      </c>
      <c r="F70" s="36"/>
      <c r="G70" s="36"/>
      <c r="H70" s="36"/>
      <c r="I70" s="39">
        <f t="shared" si="19"/>
        <v>0</v>
      </c>
    </row>
    <row r="71" spans="1:9" ht="15.75" customHeight="1" x14ac:dyDescent="0.25">
      <c r="A71" s="34" t="s">
        <v>98</v>
      </c>
      <c r="B71" s="34"/>
      <c r="C71" s="34"/>
      <c r="D71" s="34"/>
      <c r="E71" s="35">
        <f t="shared" si="18"/>
        <v>0</v>
      </c>
      <c r="F71" s="36"/>
      <c r="G71" s="36"/>
      <c r="H71" s="36"/>
      <c r="I71" s="39">
        <f t="shared" si="19"/>
        <v>0</v>
      </c>
    </row>
    <row r="72" spans="1:9" ht="15.75" customHeight="1" x14ac:dyDescent="0.25">
      <c r="A72" s="34" t="s">
        <v>99</v>
      </c>
      <c r="B72" s="34"/>
      <c r="C72" s="34">
        <v>1</v>
      </c>
      <c r="D72" s="34"/>
      <c r="E72" s="35">
        <f t="shared" si="18"/>
        <v>1</v>
      </c>
      <c r="F72" s="36"/>
      <c r="G72" s="36"/>
      <c r="H72" s="36"/>
      <c r="I72" s="39">
        <f t="shared" si="19"/>
        <v>0</v>
      </c>
    </row>
    <row r="73" spans="1:9" ht="15.75" customHeight="1" x14ac:dyDescent="0.25">
      <c r="A73" s="34" t="s">
        <v>100</v>
      </c>
      <c r="B73" s="34">
        <v>1</v>
      </c>
      <c r="C73" s="34">
        <v>5</v>
      </c>
      <c r="D73" s="34">
        <v>7</v>
      </c>
      <c r="E73" s="35">
        <f t="shared" si="18"/>
        <v>13</v>
      </c>
      <c r="F73" s="36">
        <v>3</v>
      </c>
      <c r="G73" s="38">
        <v>9</v>
      </c>
      <c r="H73" s="36">
        <v>5</v>
      </c>
      <c r="I73" s="39">
        <f t="shared" si="19"/>
        <v>17</v>
      </c>
    </row>
    <row r="74" spans="1:9" ht="15.75" customHeight="1" x14ac:dyDescent="0.25">
      <c r="A74" s="34" t="s">
        <v>101</v>
      </c>
      <c r="B74" s="34"/>
      <c r="C74" s="34"/>
      <c r="D74" s="34"/>
      <c r="E74" s="35">
        <f t="shared" si="18"/>
        <v>0</v>
      </c>
      <c r="F74" s="36">
        <v>1</v>
      </c>
      <c r="G74" s="36"/>
      <c r="H74" s="36">
        <v>6</v>
      </c>
      <c r="I74" s="39">
        <f t="shared" si="19"/>
        <v>7</v>
      </c>
    </row>
    <row r="75" spans="1:9" ht="15.75" customHeight="1" x14ac:dyDescent="0.25">
      <c r="A75" s="34" t="s">
        <v>102</v>
      </c>
      <c r="B75" s="34"/>
      <c r="C75" s="34"/>
      <c r="D75" s="34"/>
      <c r="E75" s="35">
        <f t="shared" si="18"/>
        <v>0</v>
      </c>
      <c r="F75" s="36"/>
      <c r="G75" s="36"/>
      <c r="H75" s="36"/>
      <c r="I75" s="39">
        <f t="shared" si="19"/>
        <v>0</v>
      </c>
    </row>
    <row r="76" spans="1:9" ht="15.75" customHeight="1" x14ac:dyDescent="0.25">
      <c r="A76" s="34" t="s">
        <v>103</v>
      </c>
      <c r="B76" s="34"/>
      <c r="C76" s="34"/>
      <c r="D76" s="34"/>
      <c r="E76" s="35">
        <f t="shared" si="18"/>
        <v>0</v>
      </c>
      <c r="F76" s="36"/>
      <c r="G76" s="36"/>
      <c r="H76" s="36"/>
      <c r="I76" s="39">
        <f t="shared" si="19"/>
        <v>0</v>
      </c>
    </row>
    <row r="77" spans="1:9" ht="15.75" customHeight="1" x14ac:dyDescent="0.25">
      <c r="A77" s="34" t="s">
        <v>104</v>
      </c>
      <c r="B77" s="34"/>
      <c r="C77" s="34"/>
      <c r="D77" s="34"/>
      <c r="E77" s="35">
        <f t="shared" si="18"/>
        <v>0</v>
      </c>
      <c r="F77" s="36"/>
      <c r="G77" s="36"/>
      <c r="H77" s="36"/>
      <c r="I77" s="39">
        <f t="shared" si="19"/>
        <v>0</v>
      </c>
    </row>
    <row r="78" spans="1:9" ht="15.75" customHeight="1" x14ac:dyDescent="0.25">
      <c r="A78" s="34" t="s">
        <v>105</v>
      </c>
      <c r="B78" s="34"/>
      <c r="C78" s="34"/>
      <c r="D78" s="34"/>
      <c r="E78" s="35">
        <f t="shared" si="18"/>
        <v>0</v>
      </c>
      <c r="F78" s="36"/>
      <c r="G78" s="36"/>
      <c r="H78" s="36"/>
      <c r="I78" s="39">
        <f t="shared" si="19"/>
        <v>0</v>
      </c>
    </row>
    <row r="79" spans="1:9" ht="15.75" customHeight="1" x14ac:dyDescent="0.25">
      <c r="A79" s="34" t="s">
        <v>106</v>
      </c>
      <c r="B79" s="34"/>
      <c r="C79" s="34">
        <v>1</v>
      </c>
      <c r="D79" s="34">
        <v>4</v>
      </c>
      <c r="E79" s="35">
        <f t="shared" si="18"/>
        <v>5</v>
      </c>
      <c r="F79" s="36">
        <v>1</v>
      </c>
      <c r="G79" s="36">
        <v>2</v>
      </c>
      <c r="H79" s="36">
        <v>2</v>
      </c>
      <c r="I79" s="39">
        <f t="shared" si="19"/>
        <v>5</v>
      </c>
    </row>
    <row r="80" spans="1:9" ht="15.75" customHeight="1" x14ac:dyDescent="0.25">
      <c r="A80" s="34" t="s">
        <v>107</v>
      </c>
      <c r="B80" s="34"/>
      <c r="C80" s="34"/>
      <c r="D80" s="34"/>
      <c r="E80" s="35">
        <f t="shared" si="18"/>
        <v>0</v>
      </c>
      <c r="F80" s="36"/>
      <c r="G80" s="36"/>
      <c r="H80" s="36"/>
      <c r="I80" s="39">
        <f t="shared" si="19"/>
        <v>0</v>
      </c>
    </row>
    <row r="81" spans="1:9" ht="15.75" customHeight="1" x14ac:dyDescent="0.25">
      <c r="A81" s="34" t="s">
        <v>108</v>
      </c>
      <c r="B81" s="34"/>
      <c r="C81" s="34"/>
      <c r="D81" s="34"/>
      <c r="E81" s="35">
        <f t="shared" si="18"/>
        <v>0</v>
      </c>
      <c r="F81" s="36"/>
      <c r="G81" s="36"/>
      <c r="H81" s="36"/>
      <c r="I81" s="39">
        <f t="shared" si="19"/>
        <v>0</v>
      </c>
    </row>
    <row r="82" spans="1:9" ht="15.75" customHeight="1" x14ac:dyDescent="0.25">
      <c r="A82" s="34" t="s">
        <v>109</v>
      </c>
      <c r="B82" s="34">
        <v>1</v>
      </c>
      <c r="C82" s="34"/>
      <c r="D82" s="34"/>
      <c r="E82" s="35">
        <f t="shared" si="18"/>
        <v>1</v>
      </c>
      <c r="F82" s="36"/>
      <c r="G82" s="36"/>
      <c r="H82" s="36"/>
      <c r="I82" s="39">
        <f t="shared" si="19"/>
        <v>0</v>
      </c>
    </row>
    <row r="83" spans="1:9" ht="15.75" customHeight="1" x14ac:dyDescent="0.25">
      <c r="A83" s="34" t="s">
        <v>110</v>
      </c>
      <c r="B83" s="34">
        <v>1</v>
      </c>
      <c r="C83" s="34">
        <v>5</v>
      </c>
      <c r="D83" s="34">
        <v>3</v>
      </c>
      <c r="E83" s="35">
        <f t="shared" si="18"/>
        <v>9</v>
      </c>
      <c r="F83" s="36">
        <v>1</v>
      </c>
      <c r="G83" s="38">
        <v>8</v>
      </c>
      <c r="H83" s="36">
        <v>16</v>
      </c>
      <c r="I83" s="39">
        <f t="shared" si="19"/>
        <v>25</v>
      </c>
    </row>
    <row r="84" spans="1:9" ht="15.75" customHeight="1" x14ac:dyDescent="0.25">
      <c r="A84" s="34" t="s">
        <v>111</v>
      </c>
      <c r="B84" s="34"/>
      <c r="C84" s="34"/>
      <c r="D84" s="34"/>
      <c r="E84" s="35">
        <f t="shared" si="18"/>
        <v>0</v>
      </c>
      <c r="F84" s="36">
        <v>1</v>
      </c>
      <c r="G84" s="36"/>
      <c r="H84" s="36"/>
      <c r="I84" s="39">
        <f t="shared" si="19"/>
        <v>1</v>
      </c>
    </row>
    <row r="85" spans="1:9" ht="15.75" customHeight="1" x14ac:dyDescent="0.25">
      <c r="A85" s="34" t="s">
        <v>112</v>
      </c>
      <c r="B85" s="34"/>
      <c r="C85" s="34"/>
      <c r="D85" s="34"/>
      <c r="E85" s="35">
        <f t="shared" si="18"/>
        <v>0</v>
      </c>
      <c r="F85" s="36"/>
      <c r="G85" s="36"/>
      <c r="H85" s="36"/>
      <c r="I85" s="39">
        <f t="shared" si="19"/>
        <v>0</v>
      </c>
    </row>
    <row r="86" spans="1:9" ht="15.75" customHeight="1" x14ac:dyDescent="0.25">
      <c r="A86" s="34" t="s">
        <v>113</v>
      </c>
      <c r="B86" s="34"/>
      <c r="C86" s="34"/>
      <c r="D86" s="34"/>
      <c r="E86" s="35">
        <f t="shared" si="18"/>
        <v>0</v>
      </c>
      <c r="F86" s="36"/>
      <c r="G86" s="36">
        <v>1</v>
      </c>
      <c r="H86" s="36"/>
      <c r="I86" s="39">
        <f t="shared" si="19"/>
        <v>1</v>
      </c>
    </row>
    <row r="87" spans="1:9" ht="15.75" customHeight="1" x14ac:dyDescent="0.25">
      <c r="A87" s="34" t="s">
        <v>114</v>
      </c>
      <c r="B87" s="34"/>
      <c r="C87" s="34"/>
      <c r="D87" s="34">
        <v>1</v>
      </c>
      <c r="E87" s="35">
        <f t="shared" si="18"/>
        <v>1</v>
      </c>
      <c r="F87" s="36">
        <v>2</v>
      </c>
      <c r="G87" s="36">
        <v>1</v>
      </c>
      <c r="H87" s="36"/>
      <c r="I87" s="39">
        <f t="shared" si="19"/>
        <v>3</v>
      </c>
    </row>
    <row r="88" spans="1:9" ht="15.75" customHeight="1" x14ac:dyDescent="0.25">
      <c r="A88" s="37" t="s">
        <v>115</v>
      </c>
      <c r="B88" s="34">
        <f t="shared" ref="B88:D88" si="20">SUM(B89:B95)</f>
        <v>0</v>
      </c>
      <c r="C88" s="34">
        <f t="shared" si="20"/>
        <v>1</v>
      </c>
      <c r="D88" s="34">
        <f t="shared" si="20"/>
        <v>2</v>
      </c>
      <c r="E88" s="35">
        <f t="shared" si="18"/>
        <v>3</v>
      </c>
      <c r="F88" s="36">
        <f t="shared" ref="F88:H88" si="21">SUM(F89:F95)</f>
        <v>0</v>
      </c>
      <c r="G88" s="36">
        <f t="shared" si="21"/>
        <v>3</v>
      </c>
      <c r="H88" s="36">
        <f t="shared" si="21"/>
        <v>3</v>
      </c>
      <c r="I88" s="32">
        <f t="shared" si="19"/>
        <v>6</v>
      </c>
    </row>
    <row r="89" spans="1:9" ht="15.75" customHeight="1" x14ac:dyDescent="0.25">
      <c r="A89" s="34" t="s">
        <v>116</v>
      </c>
      <c r="B89" s="34"/>
      <c r="C89" s="34"/>
      <c r="D89" s="34"/>
      <c r="E89" s="35">
        <f t="shared" si="18"/>
        <v>0</v>
      </c>
      <c r="F89" s="36"/>
      <c r="G89" s="36"/>
      <c r="H89" s="36">
        <v>1</v>
      </c>
      <c r="I89" s="32">
        <f t="shared" si="19"/>
        <v>1</v>
      </c>
    </row>
    <row r="90" spans="1:9" ht="15.75" customHeight="1" x14ac:dyDescent="0.25">
      <c r="A90" s="34" t="s">
        <v>117</v>
      </c>
      <c r="B90" s="34"/>
      <c r="C90" s="34"/>
      <c r="D90" s="34"/>
      <c r="E90" s="35">
        <f t="shared" si="18"/>
        <v>0</v>
      </c>
      <c r="F90" s="36"/>
      <c r="G90" s="36"/>
      <c r="H90" s="36"/>
      <c r="I90" s="32">
        <f t="shared" si="19"/>
        <v>0</v>
      </c>
    </row>
    <row r="91" spans="1:9" ht="15.75" customHeight="1" x14ac:dyDescent="0.25">
      <c r="A91" s="34" t="s">
        <v>118</v>
      </c>
      <c r="B91" s="34"/>
      <c r="C91" s="34"/>
      <c r="D91" s="34"/>
      <c r="E91" s="35">
        <f t="shared" si="18"/>
        <v>0</v>
      </c>
      <c r="F91" s="36"/>
      <c r="G91" s="36">
        <v>1</v>
      </c>
      <c r="H91" s="36"/>
      <c r="I91" s="32">
        <f t="shared" si="19"/>
        <v>1</v>
      </c>
    </row>
    <row r="92" spans="1:9" ht="15.75" customHeight="1" x14ac:dyDescent="0.25">
      <c r="A92" s="34" t="s">
        <v>119</v>
      </c>
      <c r="B92" s="34"/>
      <c r="C92" s="34"/>
      <c r="D92" s="34"/>
      <c r="E92" s="35">
        <f t="shared" si="18"/>
        <v>0</v>
      </c>
      <c r="F92" s="36"/>
      <c r="G92" s="36"/>
      <c r="H92" s="36"/>
      <c r="I92" s="32">
        <f t="shared" si="19"/>
        <v>0</v>
      </c>
    </row>
    <row r="93" spans="1:9" ht="15.75" customHeight="1" x14ac:dyDescent="0.25">
      <c r="A93" s="34" t="s">
        <v>120</v>
      </c>
      <c r="B93" s="34"/>
      <c r="C93" s="34"/>
      <c r="D93" s="34">
        <v>1</v>
      </c>
      <c r="E93" s="35">
        <f t="shared" si="18"/>
        <v>1</v>
      </c>
      <c r="F93" s="36"/>
      <c r="G93" s="36">
        <v>1</v>
      </c>
      <c r="H93" s="36">
        <v>2</v>
      </c>
      <c r="I93" s="32">
        <f t="shared" si="19"/>
        <v>3</v>
      </c>
    </row>
    <row r="94" spans="1:9" ht="15.75" customHeight="1" x14ac:dyDescent="0.25">
      <c r="A94" s="34" t="s">
        <v>121</v>
      </c>
      <c r="B94" s="34"/>
      <c r="C94" s="34">
        <v>1</v>
      </c>
      <c r="D94" s="34">
        <v>1</v>
      </c>
      <c r="E94" s="35">
        <f t="shared" si="18"/>
        <v>2</v>
      </c>
      <c r="F94" s="36"/>
      <c r="G94" s="36"/>
      <c r="H94" s="36"/>
      <c r="I94" s="32">
        <f t="shared" si="19"/>
        <v>0</v>
      </c>
    </row>
    <row r="95" spans="1:9" ht="15.75" customHeight="1" x14ac:dyDescent="0.25">
      <c r="A95" s="34" t="s">
        <v>122</v>
      </c>
      <c r="B95" s="34"/>
      <c r="C95" s="34"/>
      <c r="D95" s="34"/>
      <c r="E95" s="35">
        <f t="shared" si="18"/>
        <v>0</v>
      </c>
      <c r="F95" s="36"/>
      <c r="G95" s="36">
        <v>1</v>
      </c>
      <c r="H95" s="36"/>
      <c r="I95" s="32">
        <f t="shared" si="19"/>
        <v>1</v>
      </c>
    </row>
    <row r="96" spans="1:9" ht="15.75" customHeight="1" x14ac:dyDescent="0.25">
      <c r="A96" s="37" t="s">
        <v>123</v>
      </c>
      <c r="B96" s="34">
        <f t="shared" ref="B96:D96" si="22">SUM(B97:B99)</f>
        <v>109</v>
      </c>
      <c r="C96" s="34">
        <f t="shared" si="22"/>
        <v>259</v>
      </c>
      <c r="D96" s="34">
        <f t="shared" si="22"/>
        <v>277</v>
      </c>
      <c r="E96" s="35">
        <f t="shared" si="18"/>
        <v>645</v>
      </c>
      <c r="F96" s="36">
        <f t="shared" ref="F96:H96" si="23">SUM(F97:F99)</f>
        <v>283</v>
      </c>
      <c r="G96" s="36">
        <f t="shared" si="23"/>
        <v>556</v>
      </c>
      <c r="H96" s="36">
        <f t="shared" si="23"/>
        <v>588</v>
      </c>
      <c r="I96" s="32">
        <f t="shared" si="19"/>
        <v>1427</v>
      </c>
    </row>
    <row r="97" spans="1:9" ht="15.75" customHeight="1" x14ac:dyDescent="0.25">
      <c r="A97" s="34" t="s">
        <v>124</v>
      </c>
      <c r="B97" s="34">
        <v>103</v>
      </c>
      <c r="C97" s="34">
        <v>214</v>
      </c>
      <c r="D97" s="34">
        <v>227</v>
      </c>
      <c r="E97" s="35">
        <f t="shared" si="18"/>
        <v>544</v>
      </c>
      <c r="F97" s="36">
        <v>231</v>
      </c>
      <c r="G97" s="38">
        <v>452</v>
      </c>
      <c r="H97" s="38">
        <v>484</v>
      </c>
      <c r="I97" s="32">
        <f t="shared" si="19"/>
        <v>1167</v>
      </c>
    </row>
    <row r="98" spans="1:9" ht="15.75" customHeight="1" x14ac:dyDescent="0.25">
      <c r="A98" s="34" t="s">
        <v>125</v>
      </c>
      <c r="B98" s="34">
        <v>6</v>
      </c>
      <c r="C98" s="34">
        <v>43</v>
      </c>
      <c r="D98" s="34">
        <v>50</v>
      </c>
      <c r="E98" s="35">
        <f t="shared" si="18"/>
        <v>99</v>
      </c>
      <c r="F98" s="36">
        <v>43</v>
      </c>
      <c r="G98" s="38">
        <v>96</v>
      </c>
      <c r="H98" s="36">
        <v>95</v>
      </c>
      <c r="I98" s="32">
        <f t="shared" si="19"/>
        <v>234</v>
      </c>
    </row>
    <row r="99" spans="1:9" ht="15.75" customHeight="1" x14ac:dyDescent="0.25">
      <c r="A99" s="34" t="s">
        <v>126</v>
      </c>
      <c r="B99" s="34"/>
      <c r="C99" s="34">
        <v>2</v>
      </c>
      <c r="D99" s="34"/>
      <c r="E99" s="35">
        <f t="shared" si="18"/>
        <v>2</v>
      </c>
      <c r="F99" s="36">
        <v>9</v>
      </c>
      <c r="G99" s="38">
        <v>8</v>
      </c>
      <c r="H99" s="36">
        <v>9</v>
      </c>
      <c r="I99" s="32">
        <f t="shared" si="19"/>
        <v>26</v>
      </c>
    </row>
    <row r="100" spans="1:9" ht="15.75" customHeight="1" x14ac:dyDescent="0.25">
      <c r="A100" s="37" t="s">
        <v>127</v>
      </c>
      <c r="B100" s="34">
        <f t="shared" ref="B100:D100" si="24">SUM(B101:B113)</f>
        <v>1</v>
      </c>
      <c r="C100" s="34">
        <f t="shared" si="24"/>
        <v>20</v>
      </c>
      <c r="D100" s="34">
        <f t="shared" si="24"/>
        <v>15</v>
      </c>
      <c r="E100" s="35">
        <f t="shared" si="18"/>
        <v>36</v>
      </c>
      <c r="F100" s="36">
        <f t="shared" ref="F100:H100" si="25">SUM(F101:F113)</f>
        <v>31</v>
      </c>
      <c r="G100" s="36">
        <f t="shared" si="25"/>
        <v>56</v>
      </c>
      <c r="H100" s="36">
        <f t="shared" si="25"/>
        <v>62</v>
      </c>
      <c r="I100" s="32">
        <f t="shared" si="19"/>
        <v>149</v>
      </c>
    </row>
    <row r="101" spans="1:9" ht="15.75" customHeight="1" x14ac:dyDescent="0.25">
      <c r="A101" s="34" t="s">
        <v>128</v>
      </c>
      <c r="B101" s="34"/>
      <c r="C101" s="34"/>
      <c r="D101" s="34">
        <v>5</v>
      </c>
      <c r="E101" s="35">
        <f t="shared" si="18"/>
        <v>5</v>
      </c>
      <c r="F101" s="36"/>
      <c r="G101" s="36">
        <v>9</v>
      </c>
      <c r="H101" s="36">
        <v>11</v>
      </c>
      <c r="I101" s="39">
        <f t="shared" si="19"/>
        <v>20</v>
      </c>
    </row>
    <row r="102" spans="1:9" ht="15.75" customHeight="1" x14ac:dyDescent="0.25">
      <c r="A102" s="34" t="s">
        <v>129</v>
      </c>
      <c r="B102" s="34"/>
      <c r="C102" s="34"/>
      <c r="D102" s="34"/>
      <c r="E102" s="35">
        <f t="shared" si="18"/>
        <v>0</v>
      </c>
      <c r="F102" s="36"/>
      <c r="G102" s="36"/>
      <c r="H102" s="36"/>
      <c r="I102" s="39">
        <f t="shared" si="19"/>
        <v>0</v>
      </c>
    </row>
    <row r="103" spans="1:9" ht="15.75" customHeight="1" x14ac:dyDescent="0.25">
      <c r="A103" s="34" t="s">
        <v>130</v>
      </c>
      <c r="B103" s="34">
        <v>1</v>
      </c>
      <c r="C103" s="34">
        <v>8</v>
      </c>
      <c r="D103" s="34">
        <v>3</v>
      </c>
      <c r="E103" s="35">
        <f t="shared" si="18"/>
        <v>12</v>
      </c>
      <c r="F103" s="36">
        <v>11</v>
      </c>
      <c r="G103" s="38">
        <v>18</v>
      </c>
      <c r="H103" s="36">
        <v>17</v>
      </c>
      <c r="I103" s="39">
        <f t="shared" si="19"/>
        <v>46</v>
      </c>
    </row>
    <row r="104" spans="1:9" ht="15.75" customHeight="1" x14ac:dyDescent="0.25">
      <c r="A104" s="34" t="s">
        <v>131</v>
      </c>
      <c r="B104" s="34"/>
      <c r="C104" s="34"/>
      <c r="D104" s="34"/>
      <c r="E104" s="35">
        <f t="shared" si="18"/>
        <v>0</v>
      </c>
      <c r="F104" s="36"/>
      <c r="G104" s="36"/>
      <c r="H104" s="36"/>
      <c r="I104" s="39">
        <f t="shared" si="19"/>
        <v>0</v>
      </c>
    </row>
    <row r="105" spans="1:9" ht="15.75" customHeight="1" x14ac:dyDescent="0.25">
      <c r="A105" s="34" t="s">
        <v>132</v>
      </c>
      <c r="B105" s="34"/>
      <c r="C105" s="34"/>
      <c r="D105" s="34">
        <v>2</v>
      </c>
      <c r="E105" s="35">
        <f t="shared" si="18"/>
        <v>2</v>
      </c>
      <c r="F105" s="36">
        <v>3</v>
      </c>
      <c r="G105" s="36">
        <v>5</v>
      </c>
      <c r="H105" s="36">
        <v>7</v>
      </c>
      <c r="I105" s="39">
        <f t="shared" si="19"/>
        <v>15</v>
      </c>
    </row>
    <row r="106" spans="1:9" ht="15.75" customHeight="1" x14ac:dyDescent="0.25">
      <c r="A106" s="34" t="s">
        <v>133</v>
      </c>
      <c r="B106" s="34"/>
      <c r="C106" s="34">
        <v>3</v>
      </c>
      <c r="D106" s="34"/>
      <c r="E106" s="35">
        <f t="shared" si="18"/>
        <v>3</v>
      </c>
      <c r="F106" s="36"/>
      <c r="G106" s="36">
        <v>2</v>
      </c>
      <c r="H106" s="36"/>
      <c r="I106" s="39">
        <f t="shared" si="19"/>
        <v>2</v>
      </c>
    </row>
    <row r="107" spans="1:9" ht="15.75" customHeight="1" x14ac:dyDescent="0.25">
      <c r="A107" s="34" t="s">
        <v>134</v>
      </c>
      <c r="B107" s="34"/>
      <c r="C107" s="34">
        <v>8</v>
      </c>
      <c r="D107" s="34">
        <v>4</v>
      </c>
      <c r="E107" s="35">
        <f t="shared" si="18"/>
        <v>12</v>
      </c>
      <c r="F107" s="36">
        <v>7</v>
      </c>
      <c r="G107" s="36">
        <v>8</v>
      </c>
      <c r="H107" s="36">
        <v>16</v>
      </c>
      <c r="I107" s="39">
        <f t="shared" si="19"/>
        <v>31</v>
      </c>
    </row>
    <row r="108" spans="1:9" ht="15.75" customHeight="1" x14ac:dyDescent="0.25">
      <c r="A108" s="34" t="s">
        <v>135</v>
      </c>
      <c r="B108" s="34"/>
      <c r="C108" s="34"/>
      <c r="D108" s="34"/>
      <c r="E108" s="35">
        <f t="shared" si="18"/>
        <v>0</v>
      </c>
      <c r="F108" s="36"/>
      <c r="G108" s="36"/>
      <c r="H108" s="36">
        <v>2</v>
      </c>
      <c r="I108" s="39">
        <f t="shared" si="19"/>
        <v>2</v>
      </c>
    </row>
    <row r="109" spans="1:9" ht="15.75" customHeight="1" x14ac:dyDescent="0.25">
      <c r="A109" s="34" t="s">
        <v>136</v>
      </c>
      <c r="B109" s="34"/>
      <c r="C109" s="34">
        <v>1</v>
      </c>
      <c r="D109" s="34"/>
      <c r="E109" s="35">
        <f t="shared" si="18"/>
        <v>1</v>
      </c>
      <c r="F109" s="36">
        <v>2</v>
      </c>
      <c r="G109" s="36">
        <v>3</v>
      </c>
      <c r="H109" s="36">
        <v>4</v>
      </c>
      <c r="I109" s="39">
        <f t="shared" si="19"/>
        <v>9</v>
      </c>
    </row>
    <row r="110" spans="1:9" ht="15.75" customHeight="1" x14ac:dyDescent="0.25">
      <c r="A110" s="34" t="s">
        <v>137</v>
      </c>
      <c r="B110" s="34"/>
      <c r="C110" s="34"/>
      <c r="D110" s="34"/>
      <c r="E110" s="35">
        <f t="shared" si="18"/>
        <v>0</v>
      </c>
      <c r="F110" s="36"/>
      <c r="G110" s="36"/>
      <c r="H110" s="36"/>
      <c r="I110" s="39">
        <f t="shared" si="19"/>
        <v>0</v>
      </c>
    </row>
    <row r="111" spans="1:9" ht="15.75" customHeight="1" x14ac:dyDescent="0.25">
      <c r="A111" s="34" t="s">
        <v>138</v>
      </c>
      <c r="B111" s="34"/>
      <c r="C111" s="34"/>
      <c r="D111" s="34"/>
      <c r="E111" s="35">
        <f t="shared" si="18"/>
        <v>0</v>
      </c>
      <c r="F111" s="36"/>
      <c r="G111" s="36"/>
      <c r="H111" s="36"/>
      <c r="I111" s="39">
        <f t="shared" si="19"/>
        <v>0</v>
      </c>
    </row>
    <row r="112" spans="1:9" ht="15.75" customHeight="1" x14ac:dyDescent="0.25">
      <c r="A112" s="34" t="s">
        <v>139</v>
      </c>
      <c r="B112" s="34"/>
      <c r="C112" s="34"/>
      <c r="D112" s="34"/>
      <c r="E112" s="35">
        <f t="shared" si="18"/>
        <v>0</v>
      </c>
      <c r="F112" s="36">
        <v>2</v>
      </c>
      <c r="G112" s="36">
        <v>2</v>
      </c>
      <c r="H112" s="36"/>
      <c r="I112" s="39">
        <f t="shared" si="19"/>
        <v>4</v>
      </c>
    </row>
    <row r="113" spans="1:9" ht="15.75" customHeight="1" x14ac:dyDescent="0.25">
      <c r="A113" s="34" t="s">
        <v>140</v>
      </c>
      <c r="B113" s="34"/>
      <c r="C113" s="34"/>
      <c r="D113" s="34">
        <v>1</v>
      </c>
      <c r="E113" s="35">
        <f t="shared" si="18"/>
        <v>1</v>
      </c>
      <c r="F113" s="36">
        <v>6</v>
      </c>
      <c r="G113" s="38">
        <v>9</v>
      </c>
      <c r="H113" s="36">
        <v>5</v>
      </c>
      <c r="I113" s="39">
        <f t="shared" si="19"/>
        <v>20</v>
      </c>
    </row>
    <row r="114" spans="1:9" ht="15.75" customHeight="1" x14ac:dyDescent="0.25">
      <c r="A114" s="37" t="s">
        <v>141</v>
      </c>
      <c r="B114" s="34">
        <f t="shared" ref="B114:D114" si="26">B115+B123+B139+B149</f>
        <v>148</v>
      </c>
      <c r="C114" s="34">
        <f t="shared" si="26"/>
        <v>646</v>
      </c>
      <c r="D114" s="34">
        <f t="shared" si="26"/>
        <v>563</v>
      </c>
      <c r="E114" s="35">
        <f t="shared" si="18"/>
        <v>1357</v>
      </c>
      <c r="F114" s="36">
        <f t="shared" ref="F114:H114" si="27">F115+F123+F139+F149</f>
        <v>3179</v>
      </c>
      <c r="G114" s="36">
        <f t="shared" si="27"/>
        <v>4685</v>
      </c>
      <c r="H114" s="36">
        <f t="shared" si="27"/>
        <v>7362</v>
      </c>
      <c r="I114" s="32">
        <f t="shared" si="19"/>
        <v>15226</v>
      </c>
    </row>
    <row r="115" spans="1:9" ht="15.75" customHeight="1" x14ac:dyDescent="0.25">
      <c r="A115" s="37" t="s">
        <v>142</v>
      </c>
      <c r="B115" s="34">
        <f t="shared" ref="B115:D115" si="28">SUM(B116:B122)</f>
        <v>30</v>
      </c>
      <c r="C115" s="34">
        <f t="shared" si="28"/>
        <v>94</v>
      </c>
      <c r="D115" s="34">
        <f t="shared" si="28"/>
        <v>151</v>
      </c>
      <c r="E115" s="35">
        <f t="shared" si="18"/>
        <v>275</v>
      </c>
      <c r="F115" s="36">
        <f t="shared" ref="F115:H115" si="29">SUM(F116:F122)</f>
        <v>244</v>
      </c>
      <c r="G115" s="36">
        <f t="shared" si="29"/>
        <v>289</v>
      </c>
      <c r="H115" s="36">
        <f t="shared" si="29"/>
        <v>214</v>
      </c>
      <c r="I115" s="32">
        <f t="shared" si="19"/>
        <v>747</v>
      </c>
    </row>
    <row r="116" spans="1:9" ht="15.75" customHeight="1" x14ac:dyDescent="0.25">
      <c r="A116" s="34" t="s">
        <v>143</v>
      </c>
      <c r="B116" s="34">
        <v>2</v>
      </c>
      <c r="C116" s="34">
        <v>6</v>
      </c>
      <c r="D116" s="34">
        <v>8</v>
      </c>
      <c r="E116" s="35">
        <f t="shared" si="18"/>
        <v>16</v>
      </c>
      <c r="F116" s="36">
        <v>26</v>
      </c>
      <c r="G116" s="38">
        <v>36</v>
      </c>
      <c r="H116" s="38">
        <v>26</v>
      </c>
      <c r="I116" s="32">
        <f t="shared" si="19"/>
        <v>88</v>
      </c>
    </row>
    <row r="117" spans="1:9" ht="15.75" customHeight="1" x14ac:dyDescent="0.25">
      <c r="A117" s="34" t="s">
        <v>144</v>
      </c>
      <c r="B117" s="34">
        <v>4</v>
      </c>
      <c r="C117" s="34">
        <v>3</v>
      </c>
      <c r="D117" s="34">
        <v>6</v>
      </c>
      <c r="E117" s="35">
        <f t="shared" si="18"/>
        <v>13</v>
      </c>
      <c r="F117" s="36">
        <v>75</v>
      </c>
      <c r="G117" s="38">
        <v>64</v>
      </c>
      <c r="H117" s="38">
        <v>51</v>
      </c>
      <c r="I117" s="32">
        <f t="shared" si="19"/>
        <v>190</v>
      </c>
    </row>
    <row r="118" spans="1:9" ht="15.75" customHeight="1" x14ac:dyDescent="0.25">
      <c r="A118" s="34" t="s">
        <v>145</v>
      </c>
      <c r="B118" s="34"/>
      <c r="C118" s="34">
        <v>2</v>
      </c>
      <c r="D118" s="34"/>
      <c r="E118" s="35">
        <f t="shared" si="18"/>
        <v>2</v>
      </c>
      <c r="F118" s="36">
        <v>28</v>
      </c>
      <c r="G118" s="38">
        <v>36</v>
      </c>
      <c r="H118" s="38">
        <v>21</v>
      </c>
      <c r="I118" s="32">
        <f t="shared" si="19"/>
        <v>85</v>
      </c>
    </row>
    <row r="119" spans="1:9" ht="15.75" customHeight="1" x14ac:dyDescent="0.25">
      <c r="A119" s="34" t="s">
        <v>146</v>
      </c>
      <c r="B119" s="34"/>
      <c r="C119" s="34">
        <v>2</v>
      </c>
      <c r="D119" s="34">
        <v>4</v>
      </c>
      <c r="E119" s="35">
        <f t="shared" si="18"/>
        <v>6</v>
      </c>
      <c r="F119" s="36">
        <v>3</v>
      </c>
      <c r="G119" s="38">
        <v>18</v>
      </c>
      <c r="H119" s="36">
        <v>10</v>
      </c>
      <c r="I119" s="32">
        <f t="shared" si="19"/>
        <v>31</v>
      </c>
    </row>
    <row r="120" spans="1:9" ht="15.75" customHeight="1" x14ac:dyDescent="0.25">
      <c r="A120" s="34" t="s">
        <v>147</v>
      </c>
      <c r="B120" s="34">
        <v>24</v>
      </c>
      <c r="C120" s="34">
        <v>81</v>
      </c>
      <c r="D120" s="34">
        <v>133</v>
      </c>
      <c r="E120" s="35">
        <f t="shared" si="18"/>
        <v>238</v>
      </c>
      <c r="F120" s="36">
        <v>112</v>
      </c>
      <c r="G120" s="38">
        <v>135</v>
      </c>
      <c r="H120" s="38">
        <v>106</v>
      </c>
      <c r="I120" s="32">
        <f t="shared" si="19"/>
        <v>353</v>
      </c>
    </row>
    <row r="121" spans="1:9" ht="15.75" customHeight="1" x14ac:dyDescent="0.25">
      <c r="A121" s="34" t="s">
        <v>148</v>
      </c>
      <c r="B121" s="34"/>
      <c r="C121" s="34"/>
      <c r="D121" s="34"/>
      <c r="E121" s="35">
        <f t="shared" si="18"/>
        <v>0</v>
      </c>
      <c r="F121" s="36"/>
      <c r="G121" s="36"/>
      <c r="H121" s="36"/>
      <c r="I121" s="32">
        <f t="shared" si="19"/>
        <v>0</v>
      </c>
    </row>
    <row r="122" spans="1:9" ht="15.75" customHeight="1" x14ac:dyDescent="0.25">
      <c r="A122" s="34" t="s">
        <v>149</v>
      </c>
      <c r="B122" s="34"/>
      <c r="C122" s="34"/>
      <c r="D122" s="34"/>
      <c r="E122" s="35">
        <f t="shared" si="18"/>
        <v>0</v>
      </c>
      <c r="F122" s="36"/>
      <c r="G122" s="36"/>
      <c r="H122" s="36"/>
      <c r="I122" s="32">
        <f t="shared" si="19"/>
        <v>0</v>
      </c>
    </row>
    <row r="123" spans="1:9" ht="15.75" customHeight="1" x14ac:dyDescent="0.25">
      <c r="A123" s="37" t="s">
        <v>150</v>
      </c>
      <c r="B123" s="34">
        <f t="shared" ref="B123:D123" si="30">SUM(B124:B138)</f>
        <v>4</v>
      </c>
      <c r="C123" s="34">
        <f t="shared" si="30"/>
        <v>24</v>
      </c>
      <c r="D123" s="34">
        <f t="shared" si="30"/>
        <v>19</v>
      </c>
      <c r="E123" s="35">
        <f t="shared" si="18"/>
        <v>47</v>
      </c>
      <c r="F123" s="36">
        <f t="shared" ref="F123:H123" si="31">SUM(F124:F138)</f>
        <v>79</v>
      </c>
      <c r="G123" s="36">
        <f t="shared" si="31"/>
        <v>136</v>
      </c>
      <c r="H123" s="36">
        <f t="shared" si="31"/>
        <v>101</v>
      </c>
      <c r="I123" s="32">
        <f t="shared" si="19"/>
        <v>316</v>
      </c>
    </row>
    <row r="124" spans="1:9" ht="15.75" customHeight="1" x14ac:dyDescent="0.25">
      <c r="A124" s="34" t="s">
        <v>151</v>
      </c>
      <c r="B124" s="34">
        <v>3</v>
      </c>
      <c r="C124" s="34">
        <v>13</v>
      </c>
      <c r="D124" s="34">
        <v>8</v>
      </c>
      <c r="E124" s="35">
        <f t="shared" si="18"/>
        <v>24</v>
      </c>
      <c r="F124" s="36">
        <v>64</v>
      </c>
      <c r="G124" s="38">
        <v>110</v>
      </c>
      <c r="H124" s="38">
        <v>91</v>
      </c>
      <c r="I124" s="32">
        <f t="shared" si="19"/>
        <v>265</v>
      </c>
    </row>
    <row r="125" spans="1:9" ht="15.75" customHeight="1" x14ac:dyDescent="0.25">
      <c r="A125" s="34" t="s">
        <v>152</v>
      </c>
      <c r="B125" s="34"/>
      <c r="C125" s="34"/>
      <c r="D125" s="34"/>
      <c r="E125" s="35">
        <f t="shared" si="18"/>
        <v>0</v>
      </c>
      <c r="F125" s="36"/>
      <c r="G125" s="36"/>
      <c r="H125" s="36"/>
      <c r="I125" s="32">
        <f t="shared" si="19"/>
        <v>0</v>
      </c>
    </row>
    <row r="126" spans="1:9" ht="15.75" customHeight="1" x14ac:dyDescent="0.25">
      <c r="A126" s="34" t="s">
        <v>153</v>
      </c>
      <c r="B126" s="34">
        <v>1</v>
      </c>
      <c r="C126" s="34">
        <v>9</v>
      </c>
      <c r="D126" s="34">
        <v>3</v>
      </c>
      <c r="E126" s="35">
        <f t="shared" si="18"/>
        <v>13</v>
      </c>
      <c r="F126" s="36">
        <v>7</v>
      </c>
      <c r="G126" s="38">
        <v>22</v>
      </c>
      <c r="H126" s="36">
        <v>8</v>
      </c>
      <c r="I126" s="32">
        <f t="shared" si="19"/>
        <v>37</v>
      </c>
    </row>
    <row r="127" spans="1:9" ht="15.75" customHeight="1" x14ac:dyDescent="0.25">
      <c r="A127" s="34" t="s">
        <v>154</v>
      </c>
      <c r="B127" s="34"/>
      <c r="C127" s="34">
        <v>2</v>
      </c>
      <c r="D127" s="34">
        <v>8</v>
      </c>
      <c r="E127" s="35">
        <f t="shared" si="18"/>
        <v>10</v>
      </c>
      <c r="F127" s="36">
        <v>7</v>
      </c>
      <c r="G127" s="38">
        <v>4</v>
      </c>
      <c r="H127" s="36">
        <v>1</v>
      </c>
      <c r="I127" s="32">
        <f t="shared" si="19"/>
        <v>12</v>
      </c>
    </row>
    <row r="128" spans="1:9" ht="15.75" customHeight="1" x14ac:dyDescent="0.25">
      <c r="A128" s="34" t="s">
        <v>155</v>
      </c>
      <c r="B128" s="34"/>
      <c r="C128" s="34"/>
      <c r="D128" s="34"/>
      <c r="E128" s="35">
        <f t="shared" si="18"/>
        <v>0</v>
      </c>
      <c r="F128" s="36"/>
      <c r="G128" s="36"/>
      <c r="H128" s="36"/>
      <c r="I128" s="32">
        <f t="shared" si="19"/>
        <v>0</v>
      </c>
    </row>
    <row r="129" spans="1:9" ht="15.75" customHeight="1" x14ac:dyDescent="0.25">
      <c r="A129" s="34" t="s">
        <v>156</v>
      </c>
      <c r="B129" s="34"/>
      <c r="C129" s="34"/>
      <c r="D129" s="34"/>
      <c r="E129" s="35">
        <f t="shared" si="18"/>
        <v>0</v>
      </c>
      <c r="F129" s="36">
        <v>1</v>
      </c>
      <c r="G129" s="36"/>
      <c r="H129" s="36">
        <v>1</v>
      </c>
      <c r="I129" s="32">
        <f t="shared" si="19"/>
        <v>2</v>
      </c>
    </row>
    <row r="130" spans="1:9" ht="15.75" customHeight="1" x14ac:dyDescent="0.25">
      <c r="A130" s="34" t="s">
        <v>157</v>
      </c>
      <c r="B130" s="34"/>
      <c r="C130" s="34"/>
      <c r="D130" s="34"/>
      <c r="E130" s="35">
        <f t="shared" si="18"/>
        <v>0</v>
      </c>
      <c r="F130" s="36"/>
      <c r="G130" s="36"/>
      <c r="H130" s="36"/>
      <c r="I130" s="32">
        <f t="shared" si="19"/>
        <v>0</v>
      </c>
    </row>
    <row r="131" spans="1:9" ht="15.75" customHeight="1" x14ac:dyDescent="0.25">
      <c r="A131" s="34" t="s">
        <v>158</v>
      </c>
      <c r="B131" s="34"/>
      <c r="C131" s="34"/>
      <c r="D131" s="34"/>
      <c r="E131" s="35">
        <f t="shared" si="18"/>
        <v>0</v>
      </c>
      <c r="F131" s="36"/>
      <c r="G131" s="36"/>
      <c r="H131" s="36"/>
      <c r="I131" s="32">
        <f t="shared" si="19"/>
        <v>0</v>
      </c>
    </row>
    <row r="132" spans="1:9" ht="15.75" customHeight="1" x14ac:dyDescent="0.25">
      <c r="A132" s="34" t="s">
        <v>159</v>
      </c>
      <c r="B132" s="34"/>
      <c r="C132" s="34"/>
      <c r="D132" s="34"/>
      <c r="E132" s="35">
        <f t="shared" si="18"/>
        <v>0</v>
      </c>
      <c r="F132" s="36"/>
      <c r="G132" s="36"/>
      <c r="H132" s="36"/>
      <c r="I132" s="32">
        <f t="shared" si="19"/>
        <v>0</v>
      </c>
    </row>
    <row r="133" spans="1:9" ht="15.75" customHeight="1" x14ac:dyDescent="0.25">
      <c r="A133" s="34" t="s">
        <v>160</v>
      </c>
      <c r="B133" s="34"/>
      <c r="C133" s="34"/>
      <c r="D133" s="34"/>
      <c r="E133" s="35">
        <f t="shared" ref="E133:E196" si="32">SUM(B133:D133)</f>
        <v>0</v>
      </c>
      <c r="F133" s="36"/>
      <c r="G133" s="36"/>
      <c r="H133" s="36"/>
      <c r="I133" s="32">
        <f t="shared" ref="I133:I196" si="33">SUM(F133:H133)</f>
        <v>0</v>
      </c>
    </row>
    <row r="134" spans="1:9" ht="15.75" customHeight="1" x14ac:dyDescent="0.25">
      <c r="A134" s="34" t="s">
        <v>161</v>
      </c>
      <c r="B134" s="34"/>
      <c r="C134" s="34"/>
      <c r="D134" s="34"/>
      <c r="E134" s="35">
        <f t="shared" si="32"/>
        <v>0</v>
      </c>
      <c r="F134" s="36"/>
      <c r="G134" s="36"/>
      <c r="H134" s="36"/>
      <c r="I134" s="32">
        <f t="shared" si="33"/>
        <v>0</v>
      </c>
    </row>
    <row r="135" spans="1:9" ht="15.75" customHeight="1" x14ac:dyDescent="0.25">
      <c r="A135" s="34" t="s">
        <v>162</v>
      </c>
      <c r="B135" s="34"/>
      <c r="C135" s="34"/>
      <c r="D135" s="34"/>
      <c r="E135" s="35">
        <f t="shared" si="32"/>
        <v>0</v>
      </c>
      <c r="F135" s="36"/>
      <c r="G135" s="36"/>
      <c r="H135" s="36"/>
      <c r="I135" s="32">
        <f t="shared" si="33"/>
        <v>0</v>
      </c>
    </row>
    <row r="136" spans="1:9" ht="15.75" customHeight="1" x14ac:dyDescent="0.25">
      <c r="A136" s="34" t="s">
        <v>163</v>
      </c>
      <c r="B136" s="34"/>
      <c r="C136" s="34"/>
      <c r="D136" s="34"/>
      <c r="E136" s="35">
        <f t="shared" si="32"/>
        <v>0</v>
      </c>
      <c r="F136" s="36"/>
      <c r="G136" s="36"/>
      <c r="H136" s="36"/>
      <c r="I136" s="32">
        <f t="shared" si="33"/>
        <v>0</v>
      </c>
    </row>
    <row r="137" spans="1:9" ht="15.75" customHeight="1" x14ac:dyDescent="0.25">
      <c r="A137" s="34" t="s">
        <v>164</v>
      </c>
      <c r="B137" s="34"/>
      <c r="C137" s="34"/>
      <c r="D137" s="34"/>
      <c r="E137" s="35">
        <f t="shared" si="32"/>
        <v>0</v>
      </c>
      <c r="F137" s="36"/>
      <c r="G137" s="36"/>
      <c r="H137" s="36"/>
      <c r="I137" s="32">
        <f t="shared" si="33"/>
        <v>0</v>
      </c>
    </row>
    <row r="138" spans="1:9" ht="15.75" customHeight="1" x14ac:dyDescent="0.25">
      <c r="A138" s="34" t="s">
        <v>165</v>
      </c>
      <c r="B138" s="34"/>
      <c r="C138" s="34"/>
      <c r="D138" s="34"/>
      <c r="E138" s="35">
        <f t="shared" si="32"/>
        <v>0</v>
      </c>
      <c r="F138" s="36"/>
      <c r="G138" s="36"/>
      <c r="H138" s="36"/>
      <c r="I138" s="32">
        <f t="shared" si="33"/>
        <v>0</v>
      </c>
    </row>
    <row r="139" spans="1:9" ht="15.75" customHeight="1" x14ac:dyDescent="0.25">
      <c r="A139" s="37" t="s">
        <v>166</v>
      </c>
      <c r="B139" s="34">
        <f t="shared" ref="B139:D139" si="34">SUM(B140:B148)</f>
        <v>93</v>
      </c>
      <c r="C139" s="34">
        <f t="shared" si="34"/>
        <v>440</v>
      </c>
      <c r="D139" s="34">
        <f t="shared" si="34"/>
        <v>325</v>
      </c>
      <c r="E139" s="35">
        <f t="shared" si="32"/>
        <v>858</v>
      </c>
      <c r="F139" s="36">
        <f t="shared" ref="F139:H139" si="35">SUM(F140:F148)</f>
        <v>2553</v>
      </c>
      <c r="G139" s="36">
        <f t="shared" si="35"/>
        <v>3834</v>
      </c>
      <c r="H139" s="36">
        <f t="shared" si="35"/>
        <v>6643</v>
      </c>
      <c r="I139" s="32">
        <f t="shared" si="33"/>
        <v>13030</v>
      </c>
    </row>
    <row r="140" spans="1:9" ht="15.75" customHeight="1" x14ac:dyDescent="0.25">
      <c r="A140" s="34" t="s">
        <v>167</v>
      </c>
      <c r="B140" s="34"/>
      <c r="C140" s="34">
        <v>5</v>
      </c>
      <c r="D140" s="34">
        <v>7</v>
      </c>
      <c r="E140" s="35">
        <f t="shared" si="32"/>
        <v>12</v>
      </c>
      <c r="F140" s="36">
        <v>4</v>
      </c>
      <c r="G140" s="38">
        <v>3</v>
      </c>
      <c r="H140" s="36">
        <v>6</v>
      </c>
      <c r="I140" s="39">
        <f t="shared" si="33"/>
        <v>13</v>
      </c>
    </row>
    <row r="141" spans="1:9" ht="15.75" customHeight="1" x14ac:dyDescent="0.25">
      <c r="A141" s="34" t="s">
        <v>168</v>
      </c>
      <c r="B141" s="34"/>
      <c r="C141" s="34">
        <v>4</v>
      </c>
      <c r="D141" s="34">
        <v>13</v>
      </c>
      <c r="E141" s="35">
        <f t="shared" si="32"/>
        <v>17</v>
      </c>
      <c r="F141" s="36">
        <v>2</v>
      </c>
      <c r="G141" s="36">
        <v>5</v>
      </c>
      <c r="H141" s="36">
        <v>14</v>
      </c>
      <c r="I141" s="39">
        <f t="shared" si="33"/>
        <v>21</v>
      </c>
    </row>
    <row r="142" spans="1:9" ht="15.75" customHeight="1" x14ac:dyDescent="0.25">
      <c r="A142" s="34" t="s">
        <v>169</v>
      </c>
      <c r="B142" s="34"/>
      <c r="C142" s="34"/>
      <c r="D142" s="34"/>
      <c r="E142" s="35">
        <f t="shared" si="32"/>
        <v>0</v>
      </c>
      <c r="F142" s="36"/>
      <c r="G142" s="36"/>
      <c r="H142" s="36"/>
      <c r="I142" s="39">
        <f t="shared" si="33"/>
        <v>0</v>
      </c>
    </row>
    <row r="143" spans="1:9" ht="15.75" customHeight="1" x14ac:dyDescent="0.25">
      <c r="A143" s="34" t="s">
        <v>170</v>
      </c>
      <c r="B143" s="34">
        <v>14</v>
      </c>
      <c r="C143" s="34">
        <v>265</v>
      </c>
      <c r="D143" s="34">
        <v>154</v>
      </c>
      <c r="E143" s="35">
        <f t="shared" si="32"/>
        <v>433</v>
      </c>
      <c r="F143" s="36">
        <v>43</v>
      </c>
      <c r="G143" s="38">
        <v>187</v>
      </c>
      <c r="H143" s="38">
        <v>128</v>
      </c>
      <c r="I143" s="39">
        <f t="shared" si="33"/>
        <v>358</v>
      </c>
    </row>
    <row r="144" spans="1:9" ht="15.75" customHeight="1" x14ac:dyDescent="0.25">
      <c r="A144" s="34" t="s">
        <v>171</v>
      </c>
      <c r="B144" s="34">
        <v>76</v>
      </c>
      <c r="C144" s="34">
        <v>93</v>
      </c>
      <c r="D144" s="34">
        <v>87</v>
      </c>
      <c r="E144" s="35">
        <f t="shared" si="32"/>
        <v>256</v>
      </c>
      <c r="F144" s="38">
        <v>2466</v>
      </c>
      <c r="G144" s="38">
        <v>3565</v>
      </c>
      <c r="H144" s="38">
        <v>6410</v>
      </c>
      <c r="I144" s="39">
        <f t="shared" si="33"/>
        <v>12441</v>
      </c>
    </row>
    <row r="145" spans="1:9" ht="15.75" customHeight="1" x14ac:dyDescent="0.25">
      <c r="A145" s="34" t="s">
        <v>172</v>
      </c>
      <c r="B145" s="34"/>
      <c r="C145" s="34"/>
      <c r="D145" s="34"/>
      <c r="E145" s="35">
        <f t="shared" si="32"/>
        <v>0</v>
      </c>
      <c r="F145" s="36"/>
      <c r="G145" s="36">
        <v>2</v>
      </c>
      <c r="H145" s="36"/>
      <c r="I145" s="39">
        <f t="shared" si="33"/>
        <v>2</v>
      </c>
    </row>
    <row r="146" spans="1:9" ht="15.75" customHeight="1" x14ac:dyDescent="0.25">
      <c r="A146" s="34" t="s">
        <v>173</v>
      </c>
      <c r="B146" s="34"/>
      <c r="C146" s="34">
        <v>2</v>
      </c>
      <c r="D146" s="34">
        <v>1</v>
      </c>
      <c r="E146" s="35">
        <f t="shared" si="32"/>
        <v>3</v>
      </c>
      <c r="F146" s="36"/>
      <c r="G146" s="38">
        <v>4</v>
      </c>
      <c r="H146" s="36"/>
      <c r="I146" s="39">
        <f t="shared" si="33"/>
        <v>4</v>
      </c>
    </row>
    <row r="147" spans="1:9" ht="15.75" customHeight="1" x14ac:dyDescent="0.25">
      <c r="A147" s="34" t="s">
        <v>174</v>
      </c>
      <c r="B147" s="34"/>
      <c r="C147" s="34">
        <v>70</v>
      </c>
      <c r="D147" s="34">
        <v>51</v>
      </c>
      <c r="E147" s="35">
        <f t="shared" si="32"/>
        <v>121</v>
      </c>
      <c r="F147" s="36">
        <v>34</v>
      </c>
      <c r="G147" s="38">
        <v>60</v>
      </c>
      <c r="H147" s="38">
        <v>71</v>
      </c>
      <c r="I147" s="39">
        <f t="shared" si="33"/>
        <v>165</v>
      </c>
    </row>
    <row r="148" spans="1:9" ht="15.75" customHeight="1" x14ac:dyDescent="0.25">
      <c r="A148" s="34" t="s">
        <v>175</v>
      </c>
      <c r="B148" s="34">
        <v>3</v>
      </c>
      <c r="C148" s="34">
        <v>1</v>
      </c>
      <c r="D148" s="34">
        <v>12</v>
      </c>
      <c r="E148" s="35">
        <f t="shared" si="32"/>
        <v>16</v>
      </c>
      <c r="F148" s="36">
        <v>4</v>
      </c>
      <c r="G148" s="38">
        <v>8</v>
      </c>
      <c r="H148" s="36">
        <v>14</v>
      </c>
      <c r="I148" s="39">
        <f t="shared" si="33"/>
        <v>26</v>
      </c>
    </row>
    <row r="149" spans="1:9" ht="15.75" customHeight="1" x14ac:dyDescent="0.25">
      <c r="A149" s="37" t="s">
        <v>176</v>
      </c>
      <c r="B149" s="34">
        <f t="shared" ref="B149:D149" si="36">SUM(B150:B159)</f>
        <v>21</v>
      </c>
      <c r="C149" s="34">
        <f t="shared" si="36"/>
        <v>88</v>
      </c>
      <c r="D149" s="34">
        <f t="shared" si="36"/>
        <v>68</v>
      </c>
      <c r="E149" s="35">
        <f t="shared" si="32"/>
        <v>177</v>
      </c>
      <c r="F149" s="36">
        <f t="shared" ref="F149:H149" si="37">SUM(F150:F159)</f>
        <v>303</v>
      </c>
      <c r="G149" s="36">
        <f t="shared" si="37"/>
        <v>426</v>
      </c>
      <c r="H149" s="36">
        <f t="shared" si="37"/>
        <v>404</v>
      </c>
      <c r="I149" s="32">
        <f t="shared" si="33"/>
        <v>1133</v>
      </c>
    </row>
    <row r="150" spans="1:9" ht="15.75" customHeight="1" x14ac:dyDescent="0.25">
      <c r="A150" s="34" t="s">
        <v>177</v>
      </c>
      <c r="B150" s="34"/>
      <c r="C150" s="34"/>
      <c r="D150" s="34"/>
      <c r="E150" s="35">
        <f t="shared" si="32"/>
        <v>0</v>
      </c>
      <c r="F150" s="36"/>
      <c r="G150" s="36"/>
      <c r="H150" s="36"/>
      <c r="I150" s="39">
        <f t="shared" si="33"/>
        <v>0</v>
      </c>
    </row>
    <row r="151" spans="1:9" ht="15.75" customHeight="1" x14ac:dyDescent="0.25">
      <c r="A151" s="34" t="s">
        <v>178</v>
      </c>
      <c r="B151" s="34">
        <v>2</v>
      </c>
      <c r="C151" s="34">
        <v>1</v>
      </c>
      <c r="D151" s="34">
        <v>1</v>
      </c>
      <c r="E151" s="35">
        <f t="shared" si="32"/>
        <v>4</v>
      </c>
      <c r="F151" s="36">
        <v>1</v>
      </c>
      <c r="G151" s="38">
        <v>2</v>
      </c>
      <c r="H151" s="36">
        <v>2</v>
      </c>
      <c r="I151" s="39">
        <f t="shared" si="33"/>
        <v>5</v>
      </c>
    </row>
    <row r="152" spans="1:9" ht="15.75" customHeight="1" x14ac:dyDescent="0.25">
      <c r="A152" s="34" t="s">
        <v>179</v>
      </c>
      <c r="B152" s="34">
        <v>7</v>
      </c>
      <c r="C152" s="34">
        <v>10</v>
      </c>
      <c r="D152" s="34">
        <v>7</v>
      </c>
      <c r="E152" s="35">
        <f t="shared" si="32"/>
        <v>24</v>
      </c>
      <c r="F152" s="36">
        <v>16</v>
      </c>
      <c r="G152" s="36">
        <v>30</v>
      </c>
      <c r="H152" s="38">
        <v>24</v>
      </c>
      <c r="I152" s="39">
        <f t="shared" si="33"/>
        <v>70</v>
      </c>
    </row>
    <row r="153" spans="1:9" ht="15.75" customHeight="1" x14ac:dyDescent="0.25">
      <c r="A153" s="34" t="s">
        <v>180</v>
      </c>
      <c r="B153" s="34"/>
      <c r="C153" s="34">
        <v>4</v>
      </c>
      <c r="D153" s="34">
        <v>6</v>
      </c>
      <c r="E153" s="35">
        <f t="shared" si="32"/>
        <v>10</v>
      </c>
      <c r="F153" s="36">
        <v>5</v>
      </c>
      <c r="G153" s="36"/>
      <c r="H153" s="36">
        <v>3</v>
      </c>
      <c r="I153" s="39">
        <f t="shared" si="33"/>
        <v>8</v>
      </c>
    </row>
    <row r="154" spans="1:9" ht="15.75" customHeight="1" x14ac:dyDescent="0.25">
      <c r="A154" s="34" t="s">
        <v>181</v>
      </c>
      <c r="B154" s="34"/>
      <c r="C154" s="34"/>
      <c r="D154" s="34"/>
      <c r="E154" s="35">
        <f t="shared" si="32"/>
        <v>0</v>
      </c>
      <c r="F154" s="36"/>
      <c r="G154" s="36">
        <v>1</v>
      </c>
      <c r="H154" s="36"/>
      <c r="I154" s="39">
        <f t="shared" si="33"/>
        <v>1</v>
      </c>
    </row>
    <row r="155" spans="1:9" ht="15.75" customHeight="1" x14ac:dyDescent="0.25">
      <c r="A155" s="34" t="s">
        <v>182</v>
      </c>
      <c r="B155" s="34"/>
      <c r="C155" s="34">
        <v>3</v>
      </c>
      <c r="D155" s="34">
        <v>4</v>
      </c>
      <c r="E155" s="35">
        <f t="shared" si="32"/>
        <v>7</v>
      </c>
      <c r="F155" s="36">
        <v>35</v>
      </c>
      <c r="G155" s="36">
        <v>24</v>
      </c>
      <c r="H155" s="36">
        <v>23</v>
      </c>
      <c r="I155" s="39">
        <f t="shared" si="33"/>
        <v>82</v>
      </c>
    </row>
    <row r="156" spans="1:9" ht="15.75" customHeight="1" x14ac:dyDescent="0.25">
      <c r="A156" s="34" t="s">
        <v>183</v>
      </c>
      <c r="B156" s="34"/>
      <c r="C156" s="34"/>
      <c r="D156" s="34"/>
      <c r="E156" s="35">
        <f t="shared" si="32"/>
        <v>0</v>
      </c>
      <c r="F156" s="36"/>
      <c r="G156" s="36">
        <v>1</v>
      </c>
      <c r="H156" s="36">
        <v>1</v>
      </c>
      <c r="I156" s="39">
        <f t="shared" si="33"/>
        <v>2</v>
      </c>
    </row>
    <row r="157" spans="1:9" ht="15.75" customHeight="1" x14ac:dyDescent="0.25">
      <c r="A157" s="34" t="s">
        <v>184</v>
      </c>
      <c r="B157" s="34"/>
      <c r="C157" s="34">
        <v>1</v>
      </c>
      <c r="D157" s="34">
        <v>3</v>
      </c>
      <c r="E157" s="35">
        <f t="shared" si="32"/>
        <v>4</v>
      </c>
      <c r="F157" s="36">
        <v>5</v>
      </c>
      <c r="G157" s="38">
        <v>9</v>
      </c>
      <c r="H157" s="36">
        <v>1</v>
      </c>
      <c r="I157" s="39">
        <f t="shared" si="33"/>
        <v>15</v>
      </c>
    </row>
    <row r="158" spans="1:9" ht="15.75" customHeight="1" x14ac:dyDescent="0.25">
      <c r="A158" s="34" t="s">
        <v>185</v>
      </c>
      <c r="B158" s="34"/>
      <c r="C158" s="34">
        <v>3</v>
      </c>
      <c r="D158" s="34">
        <v>3</v>
      </c>
      <c r="E158" s="35">
        <f t="shared" si="32"/>
        <v>6</v>
      </c>
      <c r="F158" s="36">
        <v>73</v>
      </c>
      <c r="G158" s="38">
        <v>152</v>
      </c>
      <c r="H158" s="36">
        <v>157</v>
      </c>
      <c r="I158" s="39">
        <f t="shared" si="33"/>
        <v>382</v>
      </c>
    </row>
    <row r="159" spans="1:9" ht="15.75" customHeight="1" x14ac:dyDescent="0.25">
      <c r="A159" s="34" t="s">
        <v>186</v>
      </c>
      <c r="B159" s="34">
        <v>12</v>
      </c>
      <c r="C159" s="34">
        <v>66</v>
      </c>
      <c r="D159" s="34">
        <v>44</v>
      </c>
      <c r="E159" s="35">
        <f t="shared" si="32"/>
        <v>122</v>
      </c>
      <c r="F159" s="36">
        <v>168</v>
      </c>
      <c r="G159" s="38">
        <v>207</v>
      </c>
      <c r="H159" s="38">
        <v>193</v>
      </c>
      <c r="I159" s="39">
        <f t="shared" si="33"/>
        <v>568</v>
      </c>
    </row>
    <row r="160" spans="1:9" ht="15.75" customHeight="1" x14ac:dyDescent="0.25">
      <c r="A160" s="37" t="s">
        <v>187</v>
      </c>
      <c r="B160" s="34">
        <f t="shared" ref="B160:D160" si="38">SUM(B161:B174)</f>
        <v>2403</v>
      </c>
      <c r="C160" s="34">
        <f t="shared" si="38"/>
        <v>5668</v>
      </c>
      <c r="D160" s="34">
        <f t="shared" si="38"/>
        <v>6703</v>
      </c>
      <c r="E160" s="35">
        <f t="shared" si="32"/>
        <v>14774</v>
      </c>
      <c r="F160" s="36">
        <f t="shared" ref="F160:H160" si="39">SUM(F161:F174)</f>
        <v>5965</v>
      </c>
      <c r="G160" s="36">
        <f t="shared" si="39"/>
        <v>15894</v>
      </c>
      <c r="H160" s="36">
        <f t="shared" si="39"/>
        <v>18796</v>
      </c>
      <c r="I160" s="32">
        <f t="shared" si="33"/>
        <v>40655</v>
      </c>
    </row>
    <row r="161" spans="1:9" ht="15.75" customHeight="1" x14ac:dyDescent="0.25">
      <c r="A161" s="34" t="s">
        <v>188</v>
      </c>
      <c r="B161" s="34">
        <v>36</v>
      </c>
      <c r="C161" s="34">
        <v>274</v>
      </c>
      <c r="D161" s="34">
        <v>359</v>
      </c>
      <c r="E161" s="35">
        <f t="shared" si="32"/>
        <v>669</v>
      </c>
      <c r="F161" s="36">
        <v>92</v>
      </c>
      <c r="G161" s="38">
        <v>627</v>
      </c>
      <c r="H161" s="38">
        <v>584</v>
      </c>
      <c r="I161" s="39">
        <f t="shared" si="33"/>
        <v>1303</v>
      </c>
    </row>
    <row r="162" spans="1:9" ht="15.75" customHeight="1" x14ac:dyDescent="0.25">
      <c r="A162" s="34" t="s">
        <v>189</v>
      </c>
      <c r="B162" s="34">
        <v>4</v>
      </c>
      <c r="C162" s="34">
        <v>6</v>
      </c>
      <c r="D162" s="34">
        <v>25</v>
      </c>
      <c r="E162" s="35">
        <f t="shared" si="32"/>
        <v>35</v>
      </c>
      <c r="F162" s="36">
        <v>24</v>
      </c>
      <c r="G162" s="38">
        <v>43</v>
      </c>
      <c r="H162" s="38">
        <v>108</v>
      </c>
      <c r="I162" s="39">
        <f t="shared" si="33"/>
        <v>175</v>
      </c>
    </row>
    <row r="163" spans="1:9" ht="15.75" customHeight="1" x14ac:dyDescent="0.25">
      <c r="A163" s="34" t="s">
        <v>190</v>
      </c>
      <c r="B163" s="34">
        <v>17</v>
      </c>
      <c r="C163" s="34">
        <v>130</v>
      </c>
      <c r="D163" s="34">
        <v>115</v>
      </c>
      <c r="E163" s="35">
        <f t="shared" si="32"/>
        <v>262</v>
      </c>
      <c r="F163" s="36">
        <v>52</v>
      </c>
      <c r="G163" s="38">
        <v>146</v>
      </c>
      <c r="H163" s="38">
        <v>92</v>
      </c>
      <c r="I163" s="39">
        <f t="shared" si="33"/>
        <v>290</v>
      </c>
    </row>
    <row r="164" spans="1:9" ht="15.75" customHeight="1" x14ac:dyDescent="0.25">
      <c r="A164" s="34" t="s">
        <v>191</v>
      </c>
      <c r="B164" s="34">
        <v>6</v>
      </c>
      <c r="C164" s="34">
        <v>19</v>
      </c>
      <c r="D164" s="34">
        <v>19</v>
      </c>
      <c r="E164" s="35">
        <f t="shared" si="32"/>
        <v>44</v>
      </c>
      <c r="F164" s="36">
        <v>18</v>
      </c>
      <c r="G164" s="38">
        <v>40</v>
      </c>
      <c r="H164" s="38">
        <v>54</v>
      </c>
      <c r="I164" s="39">
        <f t="shared" si="33"/>
        <v>112</v>
      </c>
    </row>
    <row r="165" spans="1:9" ht="15.75" customHeight="1" x14ac:dyDescent="0.25">
      <c r="A165" s="34" t="s">
        <v>192</v>
      </c>
      <c r="B165" s="34">
        <v>24</v>
      </c>
      <c r="C165" s="34">
        <v>114</v>
      </c>
      <c r="D165" s="34">
        <v>131</v>
      </c>
      <c r="E165" s="35">
        <f t="shared" si="32"/>
        <v>269</v>
      </c>
      <c r="F165" s="36">
        <v>39</v>
      </c>
      <c r="G165" s="38">
        <v>153</v>
      </c>
      <c r="H165" s="38">
        <v>137</v>
      </c>
      <c r="I165" s="39">
        <f t="shared" si="33"/>
        <v>329</v>
      </c>
    </row>
    <row r="166" spans="1:9" ht="15.75" customHeight="1" x14ac:dyDescent="0.25">
      <c r="A166" s="34" t="s">
        <v>193</v>
      </c>
      <c r="B166" s="34">
        <v>135</v>
      </c>
      <c r="C166" s="34">
        <v>306</v>
      </c>
      <c r="D166" s="34">
        <v>317</v>
      </c>
      <c r="E166" s="35">
        <f t="shared" si="32"/>
        <v>758</v>
      </c>
      <c r="F166" s="38">
        <v>1373</v>
      </c>
      <c r="G166" s="38">
        <v>3326</v>
      </c>
      <c r="H166" s="38">
        <v>3159</v>
      </c>
      <c r="I166" s="39">
        <f t="shared" si="33"/>
        <v>7858</v>
      </c>
    </row>
    <row r="167" spans="1:9" ht="15.75" customHeight="1" x14ac:dyDescent="0.25">
      <c r="A167" s="34" t="s">
        <v>194</v>
      </c>
      <c r="B167" s="34">
        <v>9</v>
      </c>
      <c r="C167" s="34">
        <v>50</v>
      </c>
      <c r="D167" s="34">
        <v>25</v>
      </c>
      <c r="E167" s="35">
        <f t="shared" si="32"/>
        <v>84</v>
      </c>
      <c r="F167" s="36">
        <v>11</v>
      </c>
      <c r="G167" s="36">
        <v>97</v>
      </c>
      <c r="H167" s="38">
        <v>35</v>
      </c>
      <c r="I167" s="39">
        <f t="shared" si="33"/>
        <v>143</v>
      </c>
    </row>
    <row r="168" spans="1:9" ht="15.75" customHeight="1" x14ac:dyDescent="0.25">
      <c r="A168" s="34" t="s">
        <v>195</v>
      </c>
      <c r="B168" s="34">
        <v>18</v>
      </c>
      <c r="C168" s="34">
        <v>60</v>
      </c>
      <c r="D168" s="34">
        <v>160</v>
      </c>
      <c r="E168" s="35">
        <f t="shared" si="32"/>
        <v>238</v>
      </c>
      <c r="F168" s="36">
        <v>56</v>
      </c>
      <c r="G168" s="36">
        <v>147</v>
      </c>
      <c r="H168" s="38">
        <v>137</v>
      </c>
      <c r="I168" s="39">
        <f t="shared" si="33"/>
        <v>340</v>
      </c>
    </row>
    <row r="169" spans="1:9" ht="15.75" customHeight="1" x14ac:dyDescent="0.25">
      <c r="A169" s="34" t="s">
        <v>196</v>
      </c>
      <c r="B169" s="34"/>
      <c r="C169" s="34"/>
      <c r="D169" s="34">
        <v>5</v>
      </c>
      <c r="E169" s="35">
        <f t="shared" si="32"/>
        <v>5</v>
      </c>
      <c r="F169" s="36">
        <v>1</v>
      </c>
      <c r="G169" s="36">
        <v>10</v>
      </c>
      <c r="H169" s="36">
        <v>3</v>
      </c>
      <c r="I169" s="39">
        <f t="shared" si="33"/>
        <v>14</v>
      </c>
    </row>
    <row r="170" spans="1:9" ht="15.75" customHeight="1" x14ac:dyDescent="0.25">
      <c r="A170" s="34" t="s">
        <v>197</v>
      </c>
      <c r="B170" s="34">
        <v>4</v>
      </c>
      <c r="C170" s="34">
        <v>55</v>
      </c>
      <c r="D170" s="34">
        <v>53</v>
      </c>
      <c r="E170" s="35">
        <f t="shared" si="32"/>
        <v>112</v>
      </c>
      <c r="F170" s="36">
        <v>180</v>
      </c>
      <c r="G170" s="38">
        <v>197</v>
      </c>
      <c r="H170" s="38">
        <v>152</v>
      </c>
      <c r="I170" s="39">
        <f t="shared" si="33"/>
        <v>529</v>
      </c>
    </row>
    <row r="171" spans="1:9" ht="15.75" customHeight="1" x14ac:dyDescent="0.25">
      <c r="A171" s="34" t="s">
        <v>198</v>
      </c>
      <c r="B171" s="34">
        <v>12</v>
      </c>
      <c r="C171" s="34">
        <v>45</v>
      </c>
      <c r="D171" s="34">
        <v>55</v>
      </c>
      <c r="E171" s="35">
        <f t="shared" si="32"/>
        <v>112</v>
      </c>
      <c r="F171" s="36">
        <v>18</v>
      </c>
      <c r="G171" s="38">
        <v>54</v>
      </c>
      <c r="H171" s="38">
        <v>24</v>
      </c>
      <c r="I171" s="39">
        <f t="shared" si="33"/>
        <v>96</v>
      </c>
    </row>
    <row r="172" spans="1:9" ht="15.75" customHeight="1" x14ac:dyDescent="0.25">
      <c r="A172" s="34" t="s">
        <v>199</v>
      </c>
      <c r="B172" s="34">
        <v>2036</v>
      </c>
      <c r="C172" s="34">
        <v>4279</v>
      </c>
      <c r="D172" s="34">
        <v>4995</v>
      </c>
      <c r="E172" s="35">
        <f t="shared" si="32"/>
        <v>11310</v>
      </c>
      <c r="F172" s="38">
        <v>3923</v>
      </c>
      <c r="G172" s="38">
        <v>10533</v>
      </c>
      <c r="H172" s="38">
        <v>13767</v>
      </c>
      <c r="I172" s="39">
        <f t="shared" si="33"/>
        <v>28223</v>
      </c>
    </row>
    <row r="173" spans="1:9" ht="15.75" customHeight="1" x14ac:dyDescent="0.25">
      <c r="A173" s="34" t="s">
        <v>200</v>
      </c>
      <c r="B173" s="34">
        <v>66</v>
      </c>
      <c r="C173" s="34">
        <v>168</v>
      </c>
      <c r="D173" s="34">
        <v>294</v>
      </c>
      <c r="E173" s="35">
        <f t="shared" si="32"/>
        <v>528</v>
      </c>
      <c r="F173" s="36">
        <v>23</v>
      </c>
      <c r="G173" s="38">
        <v>187</v>
      </c>
      <c r="H173" s="38">
        <v>143</v>
      </c>
      <c r="I173" s="39">
        <f t="shared" si="33"/>
        <v>353</v>
      </c>
    </row>
    <row r="174" spans="1:9" ht="15.75" customHeight="1" x14ac:dyDescent="0.25">
      <c r="A174" s="34" t="s">
        <v>201</v>
      </c>
      <c r="B174" s="34">
        <v>36</v>
      </c>
      <c r="C174" s="34">
        <v>162</v>
      </c>
      <c r="D174" s="34">
        <v>150</v>
      </c>
      <c r="E174" s="35">
        <f t="shared" si="32"/>
        <v>348</v>
      </c>
      <c r="F174" s="38">
        <v>155</v>
      </c>
      <c r="G174" s="38">
        <v>334</v>
      </c>
      <c r="H174" s="38">
        <v>401</v>
      </c>
      <c r="I174" s="39">
        <f t="shared" si="33"/>
        <v>890</v>
      </c>
    </row>
    <row r="175" spans="1:9" ht="15.75" customHeight="1" x14ac:dyDescent="0.25">
      <c r="A175" s="37" t="s">
        <v>202</v>
      </c>
      <c r="B175" s="40">
        <f t="shared" ref="B175:D175" si="40">B176+B196+B213+B219+B224</f>
        <v>12</v>
      </c>
      <c r="C175" s="40">
        <f t="shared" si="40"/>
        <v>115</v>
      </c>
      <c r="D175" s="40">
        <f t="shared" si="40"/>
        <v>104</v>
      </c>
      <c r="E175" s="35">
        <f t="shared" si="32"/>
        <v>231</v>
      </c>
      <c r="F175" s="41">
        <f t="shared" ref="F175:H175" si="41">F176+F196+F213+F219+F224</f>
        <v>73</v>
      </c>
      <c r="G175" s="41">
        <f t="shared" si="41"/>
        <v>156</v>
      </c>
      <c r="H175" s="41">
        <f t="shared" si="41"/>
        <v>140</v>
      </c>
      <c r="I175" s="32">
        <f t="shared" si="33"/>
        <v>369</v>
      </c>
    </row>
    <row r="176" spans="1:9" ht="15.75" customHeight="1" x14ac:dyDescent="0.25">
      <c r="A176" s="37" t="s">
        <v>203</v>
      </c>
      <c r="B176" s="34">
        <f t="shared" ref="B176:D176" si="42">SUM(B177:B195)</f>
        <v>2</v>
      </c>
      <c r="C176" s="34">
        <f t="shared" si="42"/>
        <v>24</v>
      </c>
      <c r="D176" s="34">
        <f t="shared" si="42"/>
        <v>17</v>
      </c>
      <c r="E176" s="35">
        <f t="shared" si="32"/>
        <v>43</v>
      </c>
      <c r="F176" s="36">
        <f t="shared" ref="F176:H176" si="43">SUM(F177:F195)</f>
        <v>15</v>
      </c>
      <c r="G176" s="36">
        <f t="shared" si="43"/>
        <v>16</v>
      </c>
      <c r="H176" s="36">
        <f t="shared" si="43"/>
        <v>32</v>
      </c>
      <c r="I176" s="32">
        <f t="shared" si="33"/>
        <v>63</v>
      </c>
    </row>
    <row r="177" spans="1:9" ht="15.75" customHeight="1" x14ac:dyDescent="0.25">
      <c r="A177" s="34" t="s">
        <v>204</v>
      </c>
      <c r="B177" s="34"/>
      <c r="C177" s="34"/>
      <c r="D177" s="34"/>
      <c r="E177" s="35">
        <f t="shared" si="32"/>
        <v>0</v>
      </c>
      <c r="F177" s="36"/>
      <c r="G177" s="36"/>
      <c r="H177" s="36"/>
      <c r="I177" s="32">
        <f t="shared" si="33"/>
        <v>0</v>
      </c>
    </row>
    <row r="178" spans="1:9" ht="15.75" customHeight="1" x14ac:dyDescent="0.25">
      <c r="A178" s="34" t="s">
        <v>205</v>
      </c>
      <c r="B178" s="34"/>
      <c r="C178" s="34">
        <v>4</v>
      </c>
      <c r="D178" s="34">
        <v>2</v>
      </c>
      <c r="E178" s="35">
        <f t="shared" si="32"/>
        <v>6</v>
      </c>
      <c r="F178" s="36">
        <v>5</v>
      </c>
      <c r="G178" s="36"/>
      <c r="H178" s="36">
        <v>3</v>
      </c>
      <c r="I178" s="32">
        <f t="shared" si="33"/>
        <v>8</v>
      </c>
    </row>
    <row r="179" spans="1:9" ht="15.75" customHeight="1" x14ac:dyDescent="0.25">
      <c r="A179" s="34" t="s">
        <v>206</v>
      </c>
      <c r="B179" s="34">
        <v>1</v>
      </c>
      <c r="C179" s="34">
        <v>4</v>
      </c>
      <c r="D179" s="34">
        <v>1</v>
      </c>
      <c r="E179" s="35">
        <f t="shared" si="32"/>
        <v>6</v>
      </c>
      <c r="F179" s="36">
        <v>3</v>
      </c>
      <c r="G179" s="36"/>
      <c r="H179" s="36">
        <v>3</v>
      </c>
      <c r="I179" s="32">
        <f t="shared" si="33"/>
        <v>6</v>
      </c>
    </row>
    <row r="180" spans="1:9" ht="15.75" customHeight="1" x14ac:dyDescent="0.25">
      <c r="A180" s="34" t="s">
        <v>207</v>
      </c>
      <c r="B180" s="34"/>
      <c r="C180" s="34"/>
      <c r="D180" s="34"/>
      <c r="E180" s="35">
        <f t="shared" si="32"/>
        <v>0</v>
      </c>
      <c r="F180" s="36"/>
      <c r="G180" s="36"/>
      <c r="H180" s="36"/>
      <c r="I180" s="32">
        <f t="shared" si="33"/>
        <v>0</v>
      </c>
    </row>
    <row r="181" spans="1:9" ht="15.75" customHeight="1" x14ac:dyDescent="0.25">
      <c r="A181" s="34" t="s">
        <v>208</v>
      </c>
      <c r="B181" s="34"/>
      <c r="C181" s="34">
        <v>1</v>
      </c>
      <c r="D181" s="34"/>
      <c r="E181" s="35">
        <f t="shared" si="32"/>
        <v>1</v>
      </c>
      <c r="F181" s="36">
        <v>2</v>
      </c>
      <c r="G181" s="36">
        <v>1</v>
      </c>
      <c r="H181" s="36"/>
      <c r="I181" s="32">
        <f t="shared" si="33"/>
        <v>3</v>
      </c>
    </row>
    <row r="182" spans="1:9" ht="15.75" customHeight="1" x14ac:dyDescent="0.25">
      <c r="A182" s="34" t="s">
        <v>209</v>
      </c>
      <c r="B182" s="34"/>
      <c r="C182" s="34">
        <v>4</v>
      </c>
      <c r="D182" s="34">
        <v>1</v>
      </c>
      <c r="E182" s="35">
        <f t="shared" si="32"/>
        <v>5</v>
      </c>
      <c r="F182" s="36">
        <v>1</v>
      </c>
      <c r="G182" s="38">
        <v>5</v>
      </c>
      <c r="H182" s="36"/>
      <c r="I182" s="32">
        <f t="shared" si="33"/>
        <v>6</v>
      </c>
    </row>
    <row r="183" spans="1:9" ht="15.75" customHeight="1" x14ac:dyDescent="0.25">
      <c r="A183" s="34" t="s">
        <v>210</v>
      </c>
      <c r="B183" s="34"/>
      <c r="C183" s="34">
        <v>5</v>
      </c>
      <c r="D183" s="34">
        <v>7</v>
      </c>
      <c r="E183" s="35">
        <f t="shared" si="32"/>
        <v>12</v>
      </c>
      <c r="F183" s="36"/>
      <c r="G183" s="36">
        <v>5</v>
      </c>
      <c r="H183" s="38">
        <v>16</v>
      </c>
      <c r="I183" s="32">
        <f t="shared" si="33"/>
        <v>21</v>
      </c>
    </row>
    <row r="184" spans="1:9" ht="15.75" customHeight="1" x14ac:dyDescent="0.25">
      <c r="A184" s="34" t="s">
        <v>211</v>
      </c>
      <c r="B184" s="34"/>
      <c r="C184" s="34">
        <v>1</v>
      </c>
      <c r="D184" s="34"/>
      <c r="E184" s="35">
        <f t="shared" si="32"/>
        <v>1</v>
      </c>
      <c r="F184" s="36"/>
      <c r="G184" s="36">
        <v>1</v>
      </c>
      <c r="H184" s="36"/>
      <c r="I184" s="32">
        <f t="shared" si="33"/>
        <v>1</v>
      </c>
    </row>
    <row r="185" spans="1:9" ht="15.75" customHeight="1" x14ac:dyDescent="0.25">
      <c r="A185" s="34" t="s">
        <v>212</v>
      </c>
      <c r="B185" s="34"/>
      <c r="C185" s="34">
        <v>1</v>
      </c>
      <c r="D185" s="34">
        <v>1</v>
      </c>
      <c r="E185" s="35">
        <f t="shared" si="32"/>
        <v>2</v>
      </c>
      <c r="F185" s="36"/>
      <c r="G185" s="36"/>
      <c r="H185" s="36"/>
      <c r="I185" s="32">
        <f t="shared" si="33"/>
        <v>0</v>
      </c>
    </row>
    <row r="186" spans="1:9" ht="15.75" customHeight="1" x14ac:dyDescent="0.25">
      <c r="A186" s="34" t="s">
        <v>213</v>
      </c>
      <c r="B186" s="34"/>
      <c r="C186" s="34"/>
      <c r="D186" s="34"/>
      <c r="E186" s="35">
        <f t="shared" si="32"/>
        <v>0</v>
      </c>
      <c r="F186" s="36"/>
      <c r="G186" s="36"/>
      <c r="H186" s="36"/>
      <c r="I186" s="32">
        <f t="shared" si="33"/>
        <v>0</v>
      </c>
    </row>
    <row r="187" spans="1:9" ht="15.75" customHeight="1" x14ac:dyDescent="0.25">
      <c r="A187" s="34" t="s">
        <v>214</v>
      </c>
      <c r="B187" s="34"/>
      <c r="C187" s="34"/>
      <c r="D187" s="34"/>
      <c r="E187" s="35">
        <f t="shared" si="32"/>
        <v>0</v>
      </c>
      <c r="F187" s="36"/>
      <c r="G187" s="36"/>
      <c r="H187" s="36">
        <v>1</v>
      </c>
      <c r="I187" s="32">
        <f t="shared" si="33"/>
        <v>1</v>
      </c>
    </row>
    <row r="188" spans="1:9" ht="15.75" customHeight="1" x14ac:dyDescent="0.25">
      <c r="A188" s="34" t="s">
        <v>215</v>
      </c>
      <c r="B188" s="34"/>
      <c r="C188" s="34"/>
      <c r="D188" s="34"/>
      <c r="E188" s="35">
        <f t="shared" si="32"/>
        <v>0</v>
      </c>
      <c r="F188" s="36"/>
      <c r="G188" s="36"/>
      <c r="H188" s="36"/>
      <c r="I188" s="32">
        <f t="shared" si="33"/>
        <v>0</v>
      </c>
    </row>
    <row r="189" spans="1:9" ht="15.75" customHeight="1" x14ac:dyDescent="0.25">
      <c r="A189" s="34" t="s">
        <v>216</v>
      </c>
      <c r="B189" s="34"/>
      <c r="C189" s="34"/>
      <c r="D189" s="34"/>
      <c r="E189" s="35">
        <f t="shared" si="32"/>
        <v>0</v>
      </c>
      <c r="F189" s="36"/>
      <c r="G189" s="36"/>
      <c r="H189" s="36"/>
      <c r="I189" s="32">
        <f t="shared" si="33"/>
        <v>0</v>
      </c>
    </row>
    <row r="190" spans="1:9" ht="15.75" customHeight="1" x14ac:dyDescent="0.25">
      <c r="A190" s="34" t="s">
        <v>217</v>
      </c>
      <c r="B190" s="34"/>
      <c r="C190" s="34"/>
      <c r="D190" s="34"/>
      <c r="E190" s="35">
        <f t="shared" si="32"/>
        <v>0</v>
      </c>
      <c r="F190" s="36"/>
      <c r="G190" s="36"/>
      <c r="H190" s="36"/>
      <c r="I190" s="32">
        <f t="shared" si="33"/>
        <v>0</v>
      </c>
    </row>
    <row r="191" spans="1:9" ht="15.75" customHeight="1" x14ac:dyDescent="0.25">
      <c r="A191" s="34" t="s">
        <v>218</v>
      </c>
      <c r="B191" s="34"/>
      <c r="C191" s="34"/>
      <c r="D191" s="34"/>
      <c r="E191" s="35">
        <f t="shared" si="32"/>
        <v>0</v>
      </c>
      <c r="F191" s="36"/>
      <c r="G191" s="36"/>
      <c r="H191" s="36"/>
      <c r="I191" s="32">
        <f t="shared" si="33"/>
        <v>0</v>
      </c>
    </row>
    <row r="192" spans="1:9" ht="15.75" customHeight="1" x14ac:dyDescent="0.25">
      <c r="A192" s="34" t="s">
        <v>219</v>
      </c>
      <c r="B192" s="34">
        <v>1</v>
      </c>
      <c r="C192" s="34">
        <v>2</v>
      </c>
      <c r="D192" s="34">
        <v>4</v>
      </c>
      <c r="E192" s="35">
        <f t="shared" si="32"/>
        <v>7</v>
      </c>
      <c r="F192" s="36">
        <v>1</v>
      </c>
      <c r="G192" s="36">
        <v>1</v>
      </c>
      <c r="H192" s="36">
        <v>4</v>
      </c>
      <c r="I192" s="32">
        <f t="shared" si="33"/>
        <v>6</v>
      </c>
    </row>
    <row r="193" spans="1:9" ht="15.75" customHeight="1" x14ac:dyDescent="0.25">
      <c r="A193" s="34" t="s">
        <v>220</v>
      </c>
      <c r="B193" s="34"/>
      <c r="C193" s="34">
        <v>1</v>
      </c>
      <c r="D193" s="34"/>
      <c r="E193" s="35">
        <f t="shared" si="32"/>
        <v>1</v>
      </c>
      <c r="F193" s="36"/>
      <c r="G193" s="36">
        <v>1</v>
      </c>
      <c r="H193" s="36"/>
      <c r="I193" s="32">
        <f t="shared" si="33"/>
        <v>1</v>
      </c>
    </row>
    <row r="194" spans="1:9" ht="15.75" customHeight="1" x14ac:dyDescent="0.25">
      <c r="A194" s="34" t="s">
        <v>221</v>
      </c>
      <c r="B194" s="34"/>
      <c r="C194" s="34"/>
      <c r="D194" s="34">
        <v>1</v>
      </c>
      <c r="E194" s="35">
        <f t="shared" si="32"/>
        <v>1</v>
      </c>
      <c r="F194" s="36">
        <v>3</v>
      </c>
      <c r="G194" s="36"/>
      <c r="H194" s="36"/>
      <c r="I194" s="32">
        <f t="shared" si="33"/>
        <v>3</v>
      </c>
    </row>
    <row r="195" spans="1:9" ht="15.75" customHeight="1" x14ac:dyDescent="0.25">
      <c r="A195" s="34" t="s">
        <v>222</v>
      </c>
      <c r="B195" s="34"/>
      <c r="C195" s="34">
        <v>1</v>
      </c>
      <c r="D195" s="34"/>
      <c r="E195" s="35">
        <f t="shared" si="32"/>
        <v>1</v>
      </c>
      <c r="F195" s="36"/>
      <c r="G195" s="36">
        <v>2</v>
      </c>
      <c r="H195" s="36">
        <v>5</v>
      </c>
      <c r="I195" s="32">
        <f t="shared" si="33"/>
        <v>7</v>
      </c>
    </row>
    <row r="196" spans="1:9" ht="15.75" customHeight="1" x14ac:dyDescent="0.25">
      <c r="A196" s="37" t="s">
        <v>223</v>
      </c>
      <c r="B196" s="34">
        <f t="shared" ref="B196:D196" si="44">SUM(B197:B212)</f>
        <v>0</v>
      </c>
      <c r="C196" s="34">
        <f t="shared" si="44"/>
        <v>8</v>
      </c>
      <c r="D196" s="34">
        <f t="shared" si="44"/>
        <v>7</v>
      </c>
      <c r="E196" s="35">
        <f t="shared" si="32"/>
        <v>15</v>
      </c>
      <c r="F196" s="36">
        <f t="shared" ref="F196:H196" si="45">SUM(F197:F212)</f>
        <v>2</v>
      </c>
      <c r="G196" s="36">
        <f t="shared" si="45"/>
        <v>13</v>
      </c>
      <c r="H196" s="36">
        <f t="shared" si="45"/>
        <v>4</v>
      </c>
      <c r="I196" s="32">
        <f t="shared" si="33"/>
        <v>19</v>
      </c>
    </row>
    <row r="197" spans="1:9" ht="15.75" customHeight="1" x14ac:dyDescent="0.25">
      <c r="A197" s="34" t="s">
        <v>224</v>
      </c>
      <c r="B197" s="34"/>
      <c r="C197" s="34"/>
      <c r="D197" s="34"/>
      <c r="E197" s="35">
        <f t="shared" ref="E197:E235" si="46">SUM(B197:D197)</f>
        <v>0</v>
      </c>
      <c r="F197" s="36"/>
      <c r="G197" s="36"/>
      <c r="H197" s="36"/>
      <c r="I197" s="32">
        <f t="shared" ref="I197:I235" si="47">SUM(F197:H197)</f>
        <v>0</v>
      </c>
    </row>
    <row r="198" spans="1:9" ht="15.75" customHeight="1" x14ac:dyDescent="0.25">
      <c r="A198" s="34" t="s">
        <v>225</v>
      </c>
      <c r="B198" s="34"/>
      <c r="C198" s="34"/>
      <c r="D198" s="34"/>
      <c r="E198" s="35">
        <f t="shared" si="46"/>
        <v>0</v>
      </c>
      <c r="F198" s="36"/>
      <c r="G198" s="36"/>
      <c r="H198" s="36"/>
      <c r="I198" s="32">
        <f t="shared" si="47"/>
        <v>0</v>
      </c>
    </row>
    <row r="199" spans="1:9" ht="15.75" customHeight="1" x14ac:dyDescent="0.25">
      <c r="A199" s="34" t="s">
        <v>226</v>
      </c>
      <c r="B199" s="34"/>
      <c r="C199" s="34"/>
      <c r="D199" s="34"/>
      <c r="E199" s="35">
        <f t="shared" si="46"/>
        <v>0</v>
      </c>
      <c r="F199" s="36"/>
      <c r="G199" s="36"/>
      <c r="H199" s="36"/>
      <c r="I199" s="32">
        <f t="shared" si="47"/>
        <v>0</v>
      </c>
    </row>
    <row r="200" spans="1:9" ht="15.75" customHeight="1" x14ac:dyDescent="0.25">
      <c r="A200" s="34" t="s">
        <v>227</v>
      </c>
      <c r="B200" s="34"/>
      <c r="C200" s="34"/>
      <c r="D200" s="34"/>
      <c r="E200" s="35">
        <f t="shared" si="46"/>
        <v>0</v>
      </c>
      <c r="F200" s="36"/>
      <c r="G200" s="36">
        <v>1</v>
      </c>
      <c r="H200" s="36"/>
      <c r="I200" s="32">
        <f t="shared" si="47"/>
        <v>1</v>
      </c>
    </row>
    <row r="201" spans="1:9" ht="15.75" customHeight="1" x14ac:dyDescent="0.25">
      <c r="A201" s="34" t="s">
        <v>228</v>
      </c>
      <c r="B201" s="34"/>
      <c r="C201" s="34"/>
      <c r="D201" s="34"/>
      <c r="E201" s="35">
        <f t="shared" si="46"/>
        <v>0</v>
      </c>
      <c r="F201" s="36"/>
      <c r="G201" s="36">
        <v>1</v>
      </c>
      <c r="H201" s="36"/>
      <c r="I201" s="32">
        <f t="shared" si="47"/>
        <v>1</v>
      </c>
    </row>
    <row r="202" spans="1:9" ht="15.75" customHeight="1" x14ac:dyDescent="0.25">
      <c r="A202" s="34" t="s">
        <v>229</v>
      </c>
      <c r="B202" s="34"/>
      <c r="C202" s="34"/>
      <c r="D202" s="34"/>
      <c r="E202" s="35">
        <f t="shared" si="46"/>
        <v>0</v>
      </c>
      <c r="F202" s="36"/>
      <c r="G202" s="36"/>
      <c r="H202" s="36"/>
      <c r="I202" s="32">
        <f t="shared" si="47"/>
        <v>0</v>
      </c>
    </row>
    <row r="203" spans="1:9" ht="15.75" customHeight="1" x14ac:dyDescent="0.25">
      <c r="A203" s="34" t="s">
        <v>230</v>
      </c>
      <c r="B203" s="34"/>
      <c r="C203" s="34"/>
      <c r="D203" s="34"/>
      <c r="E203" s="35">
        <f t="shared" si="46"/>
        <v>0</v>
      </c>
      <c r="F203" s="36"/>
      <c r="G203" s="36"/>
      <c r="H203" s="36"/>
      <c r="I203" s="32">
        <f t="shared" si="47"/>
        <v>0</v>
      </c>
    </row>
    <row r="204" spans="1:9" ht="15.75" customHeight="1" x14ac:dyDescent="0.25">
      <c r="A204" s="34" t="s">
        <v>231</v>
      </c>
      <c r="B204" s="34"/>
      <c r="C204" s="34"/>
      <c r="D204" s="34"/>
      <c r="E204" s="35">
        <f t="shared" si="46"/>
        <v>0</v>
      </c>
      <c r="F204" s="36"/>
      <c r="G204" s="36"/>
      <c r="H204" s="36"/>
      <c r="I204" s="32">
        <f t="shared" si="47"/>
        <v>0</v>
      </c>
    </row>
    <row r="205" spans="1:9" ht="15.75" customHeight="1" x14ac:dyDescent="0.25">
      <c r="A205" s="34" t="s">
        <v>232</v>
      </c>
      <c r="B205" s="34"/>
      <c r="C205" s="34"/>
      <c r="D205" s="34"/>
      <c r="E205" s="35">
        <f t="shared" si="46"/>
        <v>0</v>
      </c>
      <c r="F205" s="36"/>
      <c r="G205" s="36"/>
      <c r="H205" s="36"/>
      <c r="I205" s="32">
        <f t="shared" si="47"/>
        <v>0</v>
      </c>
    </row>
    <row r="206" spans="1:9" ht="15.75" customHeight="1" x14ac:dyDescent="0.25">
      <c r="A206" s="34" t="s">
        <v>233</v>
      </c>
      <c r="B206" s="34"/>
      <c r="C206" s="34">
        <v>1</v>
      </c>
      <c r="D206" s="34"/>
      <c r="E206" s="35">
        <f t="shared" si="46"/>
        <v>1</v>
      </c>
      <c r="F206" s="36">
        <v>1</v>
      </c>
      <c r="G206" s="36">
        <v>6</v>
      </c>
      <c r="H206" s="36">
        <v>2</v>
      </c>
      <c r="I206" s="32">
        <f t="shared" si="47"/>
        <v>9</v>
      </c>
    </row>
    <row r="207" spans="1:9" ht="15.75" customHeight="1" x14ac:dyDescent="0.25">
      <c r="A207" s="34" t="s">
        <v>234</v>
      </c>
      <c r="B207" s="34"/>
      <c r="C207" s="34">
        <v>1</v>
      </c>
      <c r="D207" s="34"/>
      <c r="E207" s="35">
        <f t="shared" si="46"/>
        <v>1</v>
      </c>
      <c r="F207" s="36"/>
      <c r="G207" s="36"/>
      <c r="H207" s="36">
        <v>2</v>
      </c>
      <c r="I207" s="32">
        <f t="shared" si="47"/>
        <v>2</v>
      </c>
    </row>
    <row r="208" spans="1:9" ht="15.75" customHeight="1" x14ac:dyDescent="0.25">
      <c r="A208" s="34" t="s">
        <v>235</v>
      </c>
      <c r="B208" s="34"/>
      <c r="C208" s="34"/>
      <c r="D208" s="34"/>
      <c r="E208" s="35">
        <f t="shared" si="46"/>
        <v>0</v>
      </c>
      <c r="F208" s="36"/>
      <c r="G208" s="38">
        <v>1</v>
      </c>
      <c r="H208" s="36"/>
      <c r="I208" s="32">
        <f t="shared" si="47"/>
        <v>1</v>
      </c>
    </row>
    <row r="209" spans="1:9" ht="15.75" customHeight="1" x14ac:dyDescent="0.25">
      <c r="A209" s="34" t="s">
        <v>236</v>
      </c>
      <c r="B209" s="34"/>
      <c r="C209" s="34">
        <v>6</v>
      </c>
      <c r="D209" s="34">
        <v>7</v>
      </c>
      <c r="E209" s="35">
        <f t="shared" si="46"/>
        <v>13</v>
      </c>
      <c r="F209" s="36">
        <v>1</v>
      </c>
      <c r="G209" s="38">
        <v>3</v>
      </c>
      <c r="H209" s="36"/>
      <c r="I209" s="32">
        <f t="shared" si="47"/>
        <v>4</v>
      </c>
    </row>
    <row r="210" spans="1:9" ht="15.75" customHeight="1" x14ac:dyDescent="0.25">
      <c r="A210" s="34" t="s">
        <v>237</v>
      </c>
      <c r="B210" s="34"/>
      <c r="C210" s="34"/>
      <c r="D210" s="34"/>
      <c r="E210" s="35">
        <f t="shared" si="46"/>
        <v>0</v>
      </c>
      <c r="F210" s="36"/>
      <c r="G210" s="36"/>
      <c r="H210" s="36"/>
      <c r="I210" s="32">
        <f t="shared" si="47"/>
        <v>0</v>
      </c>
    </row>
    <row r="211" spans="1:9" ht="15.75" customHeight="1" x14ac:dyDescent="0.25">
      <c r="A211" s="34" t="s">
        <v>238</v>
      </c>
      <c r="B211" s="34"/>
      <c r="C211" s="34"/>
      <c r="D211" s="34"/>
      <c r="E211" s="35">
        <f t="shared" si="46"/>
        <v>0</v>
      </c>
      <c r="F211" s="36"/>
      <c r="G211" s="36">
        <v>1</v>
      </c>
      <c r="H211" s="36"/>
      <c r="I211" s="32">
        <f t="shared" si="47"/>
        <v>1</v>
      </c>
    </row>
    <row r="212" spans="1:9" ht="15.75" customHeight="1" x14ac:dyDescent="0.25">
      <c r="A212" s="34" t="s">
        <v>239</v>
      </c>
      <c r="B212" s="34"/>
      <c r="C212" s="34"/>
      <c r="D212" s="34"/>
      <c r="E212" s="35">
        <f t="shared" si="46"/>
        <v>0</v>
      </c>
      <c r="F212" s="36"/>
      <c r="G212" s="36"/>
      <c r="H212" s="36"/>
      <c r="I212" s="32">
        <f t="shared" si="47"/>
        <v>0</v>
      </c>
    </row>
    <row r="213" spans="1:9" ht="15.75" customHeight="1" x14ac:dyDescent="0.25">
      <c r="A213" s="37" t="s">
        <v>240</v>
      </c>
      <c r="B213" s="34">
        <f t="shared" ref="B213:D213" si="48">SUM(B214:B218)</f>
        <v>0</v>
      </c>
      <c r="C213" s="34">
        <f t="shared" si="48"/>
        <v>27</v>
      </c>
      <c r="D213" s="34">
        <f t="shared" si="48"/>
        <v>13</v>
      </c>
      <c r="E213" s="35">
        <f t="shared" si="46"/>
        <v>40</v>
      </c>
      <c r="F213" s="36">
        <f t="shared" ref="F213:H213" si="49">SUM(F214:F218)</f>
        <v>22</v>
      </c>
      <c r="G213" s="36">
        <f t="shared" si="49"/>
        <v>36</v>
      </c>
      <c r="H213" s="36">
        <f t="shared" si="49"/>
        <v>24</v>
      </c>
      <c r="I213" s="32">
        <f t="shared" si="47"/>
        <v>82</v>
      </c>
    </row>
    <row r="214" spans="1:9" ht="15.75" customHeight="1" x14ac:dyDescent="0.25">
      <c r="A214" s="34" t="s">
        <v>241</v>
      </c>
      <c r="B214" s="34"/>
      <c r="C214" s="34"/>
      <c r="D214" s="34"/>
      <c r="E214" s="35">
        <f t="shared" si="46"/>
        <v>0</v>
      </c>
      <c r="F214" s="36">
        <v>2</v>
      </c>
      <c r="G214" s="36"/>
      <c r="H214" s="36"/>
      <c r="I214" s="32">
        <f t="shared" si="47"/>
        <v>2</v>
      </c>
    </row>
    <row r="215" spans="1:9" ht="15.75" customHeight="1" x14ac:dyDescent="0.25">
      <c r="A215" s="34" t="s">
        <v>242</v>
      </c>
      <c r="B215" s="34"/>
      <c r="C215" s="34"/>
      <c r="D215" s="34"/>
      <c r="E215" s="35">
        <f t="shared" si="46"/>
        <v>0</v>
      </c>
      <c r="F215" s="36"/>
      <c r="G215" s="36"/>
      <c r="H215" s="36"/>
      <c r="I215" s="32">
        <f t="shared" si="47"/>
        <v>0</v>
      </c>
    </row>
    <row r="216" spans="1:9" ht="15.75" customHeight="1" x14ac:dyDescent="0.25">
      <c r="A216" s="34" t="s">
        <v>243</v>
      </c>
      <c r="B216" s="34"/>
      <c r="C216" s="34"/>
      <c r="D216" s="34"/>
      <c r="E216" s="35">
        <f t="shared" si="46"/>
        <v>0</v>
      </c>
      <c r="F216" s="36"/>
      <c r="G216" s="36"/>
      <c r="H216" s="36"/>
      <c r="I216" s="32">
        <f t="shared" si="47"/>
        <v>0</v>
      </c>
    </row>
    <row r="217" spans="1:9" ht="15.75" customHeight="1" x14ac:dyDescent="0.25">
      <c r="A217" s="34" t="s">
        <v>240</v>
      </c>
      <c r="B217" s="34"/>
      <c r="C217" s="34">
        <v>27</v>
      </c>
      <c r="D217" s="34">
        <v>13</v>
      </c>
      <c r="E217" s="35">
        <f t="shared" si="46"/>
        <v>40</v>
      </c>
      <c r="F217" s="36">
        <v>20</v>
      </c>
      <c r="G217" s="38">
        <v>36</v>
      </c>
      <c r="H217" s="38">
        <v>24</v>
      </c>
      <c r="I217" s="32">
        <f t="shared" si="47"/>
        <v>80</v>
      </c>
    </row>
    <row r="218" spans="1:9" ht="15.75" customHeight="1" x14ac:dyDescent="0.25">
      <c r="A218" s="34" t="s">
        <v>244</v>
      </c>
      <c r="B218" s="34"/>
      <c r="C218" s="34"/>
      <c r="D218" s="34"/>
      <c r="E218" s="35">
        <f t="shared" si="46"/>
        <v>0</v>
      </c>
      <c r="F218" s="36"/>
      <c r="G218" s="36"/>
      <c r="H218" s="36"/>
      <c r="I218" s="32">
        <f t="shared" si="47"/>
        <v>0</v>
      </c>
    </row>
    <row r="219" spans="1:9" ht="15.75" customHeight="1" x14ac:dyDescent="0.25">
      <c r="A219" s="37" t="s">
        <v>245</v>
      </c>
      <c r="B219" s="34">
        <f t="shared" ref="B219:D219" si="50">SUM(B220:B223)</f>
        <v>10</v>
      </c>
      <c r="C219" s="34">
        <f t="shared" si="50"/>
        <v>55</v>
      </c>
      <c r="D219" s="34">
        <f t="shared" si="50"/>
        <v>65</v>
      </c>
      <c r="E219" s="35">
        <f t="shared" si="46"/>
        <v>130</v>
      </c>
      <c r="F219" s="36">
        <f t="shared" ref="F219:H219" si="51">SUM(F220:F223)</f>
        <v>33</v>
      </c>
      <c r="G219" s="36">
        <f t="shared" si="51"/>
        <v>90</v>
      </c>
      <c r="H219" s="36">
        <f t="shared" si="51"/>
        <v>78</v>
      </c>
      <c r="I219" s="32">
        <f t="shared" si="47"/>
        <v>201</v>
      </c>
    </row>
    <row r="220" spans="1:9" ht="15.75" customHeight="1" x14ac:dyDescent="0.25">
      <c r="A220" s="34" t="s">
        <v>246</v>
      </c>
      <c r="B220" s="34"/>
      <c r="C220" s="34">
        <v>8</v>
      </c>
      <c r="D220" s="34">
        <v>9</v>
      </c>
      <c r="E220" s="35">
        <f t="shared" si="46"/>
        <v>17</v>
      </c>
      <c r="F220" s="36">
        <v>1</v>
      </c>
      <c r="G220" s="38">
        <v>6</v>
      </c>
      <c r="H220" s="36">
        <v>2</v>
      </c>
      <c r="I220" s="32">
        <f t="shared" si="47"/>
        <v>9</v>
      </c>
    </row>
    <row r="221" spans="1:9" ht="15.75" customHeight="1" x14ac:dyDescent="0.25">
      <c r="A221" s="34" t="s">
        <v>247</v>
      </c>
      <c r="B221" s="34"/>
      <c r="C221" s="34">
        <v>17</v>
      </c>
      <c r="D221" s="34">
        <v>22</v>
      </c>
      <c r="E221" s="35">
        <f t="shared" si="46"/>
        <v>39</v>
      </c>
      <c r="F221" s="36">
        <v>13</v>
      </c>
      <c r="G221" s="38">
        <v>29</v>
      </c>
      <c r="H221" s="38">
        <v>26</v>
      </c>
      <c r="I221" s="32">
        <f t="shared" si="47"/>
        <v>68</v>
      </c>
    </row>
    <row r="222" spans="1:9" ht="15.75" customHeight="1" x14ac:dyDescent="0.25">
      <c r="A222" s="34" t="s">
        <v>248</v>
      </c>
      <c r="B222" s="34">
        <v>6</v>
      </c>
      <c r="C222" s="34">
        <v>21</v>
      </c>
      <c r="D222" s="34">
        <v>26</v>
      </c>
      <c r="E222" s="35">
        <f t="shared" si="46"/>
        <v>53</v>
      </c>
      <c r="F222" s="36">
        <v>15</v>
      </c>
      <c r="G222" s="38">
        <v>43</v>
      </c>
      <c r="H222" s="38">
        <v>38</v>
      </c>
      <c r="I222" s="32">
        <f t="shared" si="47"/>
        <v>96</v>
      </c>
    </row>
    <row r="223" spans="1:9" ht="15.75" customHeight="1" x14ac:dyDescent="0.25">
      <c r="A223" s="34" t="s">
        <v>249</v>
      </c>
      <c r="B223" s="34">
        <v>4</v>
      </c>
      <c r="C223" s="34">
        <v>9</v>
      </c>
      <c r="D223" s="34">
        <v>8</v>
      </c>
      <c r="E223" s="35">
        <f t="shared" si="46"/>
        <v>21</v>
      </c>
      <c r="F223" s="36">
        <v>4</v>
      </c>
      <c r="G223" s="38">
        <v>12</v>
      </c>
      <c r="H223" s="38">
        <v>12</v>
      </c>
      <c r="I223" s="32">
        <f t="shared" si="47"/>
        <v>28</v>
      </c>
    </row>
    <row r="224" spans="1:9" ht="15.75" customHeight="1" x14ac:dyDescent="0.25">
      <c r="A224" s="37" t="s">
        <v>250</v>
      </c>
      <c r="B224" s="34">
        <f t="shared" ref="B224:D224" si="52">SUM(B225:B231)</f>
        <v>0</v>
      </c>
      <c r="C224" s="34">
        <f t="shared" si="52"/>
        <v>1</v>
      </c>
      <c r="D224" s="34">
        <f t="shared" si="52"/>
        <v>2</v>
      </c>
      <c r="E224" s="35">
        <f t="shared" si="46"/>
        <v>3</v>
      </c>
      <c r="F224" s="36">
        <f t="shared" ref="F224:H224" si="53">SUM(F225:F231)</f>
        <v>1</v>
      </c>
      <c r="G224" s="36">
        <f t="shared" si="53"/>
        <v>1</v>
      </c>
      <c r="H224" s="36">
        <f t="shared" si="53"/>
        <v>2</v>
      </c>
      <c r="I224" s="32">
        <f t="shared" si="47"/>
        <v>4</v>
      </c>
    </row>
    <row r="225" spans="1:9" ht="15.75" customHeight="1" x14ac:dyDescent="0.25">
      <c r="A225" s="34" t="s">
        <v>251</v>
      </c>
      <c r="B225" s="34"/>
      <c r="C225" s="34"/>
      <c r="D225" s="34"/>
      <c r="E225" s="35">
        <f t="shared" si="46"/>
        <v>0</v>
      </c>
      <c r="F225" s="36"/>
      <c r="G225" s="36"/>
      <c r="H225" s="36"/>
      <c r="I225" s="32">
        <f t="shared" si="47"/>
        <v>0</v>
      </c>
    </row>
    <row r="226" spans="1:9" ht="15.75" customHeight="1" x14ac:dyDescent="0.25">
      <c r="A226" s="34" t="s">
        <v>252</v>
      </c>
      <c r="B226" s="34"/>
      <c r="C226" s="34"/>
      <c r="D226" s="34"/>
      <c r="E226" s="35">
        <f t="shared" si="46"/>
        <v>0</v>
      </c>
      <c r="F226" s="36"/>
      <c r="G226" s="36"/>
      <c r="H226" s="36"/>
      <c r="I226" s="32">
        <f t="shared" si="47"/>
        <v>0</v>
      </c>
    </row>
    <row r="227" spans="1:9" ht="15.75" customHeight="1" x14ac:dyDescent="0.25">
      <c r="A227" s="34" t="s">
        <v>253</v>
      </c>
      <c r="B227" s="34"/>
      <c r="C227" s="34">
        <v>1</v>
      </c>
      <c r="D227" s="34"/>
      <c r="E227" s="35">
        <f t="shared" si="46"/>
        <v>1</v>
      </c>
      <c r="F227" s="36">
        <v>1</v>
      </c>
      <c r="G227" s="36"/>
      <c r="H227" s="36"/>
      <c r="I227" s="32">
        <f t="shared" si="47"/>
        <v>1</v>
      </c>
    </row>
    <row r="228" spans="1:9" ht="15.75" customHeight="1" x14ac:dyDescent="0.25">
      <c r="A228" s="34" t="s">
        <v>254</v>
      </c>
      <c r="B228" s="34"/>
      <c r="C228" s="34"/>
      <c r="D228" s="34">
        <v>2</v>
      </c>
      <c r="E228" s="35">
        <f t="shared" si="46"/>
        <v>2</v>
      </c>
      <c r="F228" s="36"/>
      <c r="G228" s="36"/>
      <c r="H228" s="36"/>
      <c r="I228" s="32">
        <f t="shared" si="47"/>
        <v>0</v>
      </c>
    </row>
    <row r="229" spans="1:9" ht="15.75" customHeight="1" x14ac:dyDescent="0.25">
      <c r="A229" s="34" t="s">
        <v>255</v>
      </c>
      <c r="B229" s="34"/>
      <c r="C229" s="34"/>
      <c r="D229" s="34"/>
      <c r="E229" s="35">
        <f t="shared" si="46"/>
        <v>0</v>
      </c>
      <c r="F229" s="36"/>
      <c r="G229" s="36"/>
      <c r="H229" s="36"/>
      <c r="I229" s="32">
        <f t="shared" si="47"/>
        <v>0</v>
      </c>
    </row>
    <row r="230" spans="1:9" ht="15.75" customHeight="1" x14ac:dyDescent="0.25">
      <c r="A230" s="34" t="s">
        <v>256</v>
      </c>
      <c r="B230" s="34"/>
      <c r="C230" s="34"/>
      <c r="D230" s="34"/>
      <c r="E230" s="35">
        <f t="shared" si="46"/>
        <v>0</v>
      </c>
      <c r="F230" s="36"/>
      <c r="G230" s="36">
        <v>1</v>
      </c>
      <c r="H230" s="36">
        <v>2</v>
      </c>
      <c r="I230" s="32">
        <f t="shared" si="47"/>
        <v>3</v>
      </c>
    </row>
    <row r="231" spans="1:9" ht="15.75" customHeight="1" x14ac:dyDescent="0.25">
      <c r="A231" s="34" t="s">
        <v>257</v>
      </c>
      <c r="B231" s="34"/>
      <c r="C231" s="34"/>
      <c r="D231" s="34"/>
      <c r="E231" s="35">
        <f t="shared" si="46"/>
        <v>0</v>
      </c>
      <c r="F231" s="36"/>
      <c r="G231" s="36"/>
      <c r="H231" s="36"/>
      <c r="I231" s="32">
        <f t="shared" si="47"/>
        <v>0</v>
      </c>
    </row>
    <row r="232" spans="1:9" ht="15.75" customHeight="1" x14ac:dyDescent="0.25">
      <c r="A232" s="37" t="s">
        <v>258</v>
      </c>
      <c r="B232" s="34">
        <f t="shared" ref="B232:D232" si="54">SUM(B233:B235)</f>
        <v>3014</v>
      </c>
      <c r="C232" s="34">
        <f t="shared" si="54"/>
        <v>3861</v>
      </c>
      <c r="D232" s="34">
        <f t="shared" si="54"/>
        <v>4491</v>
      </c>
      <c r="E232" s="35">
        <f t="shared" si="46"/>
        <v>11366</v>
      </c>
      <c r="F232" s="36">
        <f t="shared" ref="F232:H232" si="55">SUM(F233:F235)</f>
        <v>7251</v>
      </c>
      <c r="G232" s="36">
        <f t="shared" si="55"/>
        <v>8151</v>
      </c>
      <c r="H232" s="36">
        <f t="shared" si="55"/>
        <v>9635</v>
      </c>
      <c r="I232" s="32">
        <f t="shared" si="47"/>
        <v>25037</v>
      </c>
    </row>
    <row r="233" spans="1:9" ht="15.75" customHeight="1" x14ac:dyDescent="0.25">
      <c r="A233" s="34" t="s">
        <v>259</v>
      </c>
      <c r="B233" s="34"/>
      <c r="C233" s="34"/>
      <c r="D233" s="34">
        <v>1</v>
      </c>
      <c r="E233" s="35">
        <f t="shared" si="46"/>
        <v>1</v>
      </c>
      <c r="F233" s="36"/>
      <c r="G233" s="36"/>
      <c r="H233" s="36"/>
      <c r="I233" s="32">
        <f t="shared" si="47"/>
        <v>0</v>
      </c>
    </row>
    <row r="234" spans="1:9" ht="15.75" customHeight="1" x14ac:dyDescent="0.25">
      <c r="A234" s="34" t="s">
        <v>260</v>
      </c>
      <c r="B234" s="34">
        <v>2968</v>
      </c>
      <c r="C234" s="34">
        <v>3803</v>
      </c>
      <c r="D234" s="34">
        <v>4462</v>
      </c>
      <c r="E234" s="35">
        <f t="shared" si="46"/>
        <v>11233</v>
      </c>
      <c r="F234" s="38">
        <v>7168</v>
      </c>
      <c r="G234" s="38">
        <v>7935</v>
      </c>
      <c r="H234" s="38">
        <v>9392</v>
      </c>
      <c r="I234" s="32">
        <f t="shared" si="47"/>
        <v>24495</v>
      </c>
    </row>
    <row r="235" spans="1:9" ht="15.75" customHeight="1" x14ac:dyDescent="0.25">
      <c r="A235" s="34" t="s">
        <v>258</v>
      </c>
      <c r="B235" s="34">
        <v>46</v>
      </c>
      <c r="C235" s="34">
        <v>58</v>
      </c>
      <c r="D235" s="34">
        <v>28</v>
      </c>
      <c r="E235" s="35">
        <f t="shared" si="46"/>
        <v>132</v>
      </c>
      <c r="F235" s="36">
        <v>83</v>
      </c>
      <c r="G235" s="38">
        <v>216</v>
      </c>
      <c r="H235" s="38">
        <v>243</v>
      </c>
      <c r="I235" s="32">
        <f t="shared" si="47"/>
        <v>542</v>
      </c>
    </row>
    <row r="236" spans="1:9" ht="15.75" customHeight="1" x14ac:dyDescent="0.25">
      <c r="A236" s="34"/>
      <c r="B236" s="34"/>
      <c r="C236" s="34"/>
      <c r="D236" s="34"/>
      <c r="E236" s="42"/>
      <c r="F236" s="36"/>
      <c r="G236" s="36"/>
      <c r="H236" s="36"/>
      <c r="I236" s="40"/>
    </row>
    <row r="241" spans="1:1" ht="15" customHeight="1" x14ac:dyDescent="0.25">
      <c r="A241" s="2" t="s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topLeftCell="A3" workbookViewId="0">
      <selection activeCell="B30" sqref="B30"/>
    </sheetView>
  </sheetViews>
  <sheetFormatPr defaultRowHeight="12.75" x14ac:dyDescent="0.2"/>
  <cols>
    <col min="2" max="2" width="35.140625" customWidth="1"/>
    <col min="3" max="3" width="78.140625" customWidth="1"/>
  </cols>
  <sheetData>
    <row r="2" spans="2:3" ht="25.5" customHeight="1" x14ac:dyDescent="0.2">
      <c r="B2" s="11" t="s">
        <v>4</v>
      </c>
      <c r="C2" s="11" t="s">
        <v>5</v>
      </c>
    </row>
    <row r="3" spans="2:3" ht="64.5" customHeight="1" x14ac:dyDescent="0.2">
      <c r="B3" s="3" t="s">
        <v>13</v>
      </c>
      <c r="C3" s="6" t="s">
        <v>6</v>
      </c>
    </row>
    <row r="4" spans="2:3" ht="64.5" customHeight="1" x14ac:dyDescent="0.2">
      <c r="B4" s="3" t="s">
        <v>14</v>
      </c>
      <c r="C4" s="7" t="s">
        <v>7</v>
      </c>
    </row>
    <row r="5" spans="2:3" ht="20.25" customHeight="1" x14ac:dyDescent="0.2">
      <c r="B5" s="4" t="s">
        <v>9</v>
      </c>
      <c r="C5" s="8" t="s">
        <v>8</v>
      </c>
    </row>
    <row r="6" spans="2:3" ht="27.75" x14ac:dyDescent="0.2">
      <c r="B6" s="4" t="s">
        <v>10</v>
      </c>
      <c r="C6" s="9" t="s">
        <v>11</v>
      </c>
    </row>
    <row r="7" spans="2:3" ht="51" x14ac:dyDescent="0.2">
      <c r="B7" s="5" t="s">
        <v>12</v>
      </c>
      <c r="C7" s="10" t="s">
        <v>16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2021-2022 ივნისი</vt:lpstr>
      <vt:lpstr> 2021-2022 ივლისი</vt:lpstr>
      <vt:lpstr> 2021-2022 აგვისტო</vt:lpstr>
      <vt:lpstr>ქვეყნები</vt:lpstr>
      <vt:lpstr>ტერმინები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Nana Dolidze</cp:lastModifiedBy>
  <cp:lastPrinted>2016-06-01T07:21:40Z</cp:lastPrinted>
  <dcterms:created xsi:type="dcterms:W3CDTF">2012-06-01T06:45:51Z</dcterms:created>
  <dcterms:modified xsi:type="dcterms:W3CDTF">2022-11-29T08:56:40Z</dcterms:modified>
</cp:coreProperties>
</file>