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DATE - D\PROGRAMEBI 2026\საჯარო ინფორმაცია\გოცაძე\"/>
    </mc:Choice>
  </mc:AlternateContent>
  <xr:revisionPtr revIDLastSave="0" documentId="13_ncr:1_{4D00C5A3-50A1-4CE9-B930-4EC7A7265B5E}" xr6:coauthVersionLast="47" xr6:coauthVersionMax="47" xr10:uidLastSave="{00000000-0000-0000-0000-000000000000}"/>
  <bookViews>
    <workbookView xWindow="975" yWindow="600" windowWidth="25110" windowHeight="14745" activeTab="3" xr2:uid="{00000000-000D-0000-FFFF-FFFF00000000}"/>
  </bookViews>
  <sheets>
    <sheet name="რაოდენობები, ბიუჯეტები" sheetId="1" r:id="rId1"/>
    <sheet name="რაოდენობები რეგიონების მიხედვით" sheetId="2" r:id="rId2"/>
    <sheet name="მიმწოდებლები" sheetId="4" r:id="rId3"/>
    <sheet name="შედეგები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8" i="3" l="1"/>
  <c r="J17" i="3"/>
  <c r="J16" i="3"/>
  <c r="J15" i="3"/>
  <c r="J14" i="3"/>
  <c r="J13" i="3"/>
  <c r="J12" i="3"/>
  <c r="J11" i="3"/>
  <c r="J10" i="3"/>
  <c r="J9" i="3"/>
  <c r="J8" i="3"/>
  <c r="D17" i="4" l="1"/>
  <c r="E17" i="4"/>
  <c r="F17" i="4"/>
  <c r="G17" i="4"/>
  <c r="H17" i="4"/>
  <c r="I17" i="4"/>
  <c r="J17" i="4"/>
  <c r="K17" i="4"/>
  <c r="L17" i="4"/>
  <c r="M17" i="4"/>
  <c r="C17" i="4"/>
  <c r="C33" i="1" l="1"/>
  <c r="C32" i="1"/>
</calcChain>
</file>

<file path=xl/sharedStrings.xml><?xml version="1.0" encoding="utf-8"?>
<sst xmlns="http://schemas.openxmlformats.org/spreadsheetml/2006/main" count="172" uniqueCount="106">
  <si>
    <t>ძუძუს კიბოს სკრინინგი</t>
  </si>
  <si>
    <t>საშვილოსნოს ყელის კიბოს სკრინინგი</t>
  </si>
  <si>
    <t>კოლორექტული კიბოს სკრინინგი</t>
  </si>
  <si>
    <t>პროსტატის კიბოს მართვა</t>
  </si>
  <si>
    <t xml:space="preserve">წლები </t>
  </si>
  <si>
    <t>PAP</t>
  </si>
  <si>
    <t>HPV</t>
  </si>
  <si>
    <t>24 280</t>
  </si>
  <si>
    <t>25 691</t>
  </si>
  <si>
    <t>21 788</t>
  </si>
  <si>
    <t>23 381</t>
  </si>
  <si>
    <t>17 707</t>
  </si>
  <si>
    <t>17 642</t>
  </si>
  <si>
    <t>15 712</t>
  </si>
  <si>
    <t>18 463</t>
  </si>
  <si>
    <t>21 737</t>
  </si>
  <si>
    <t>12 888</t>
  </si>
  <si>
    <t>ბიუჯეტი</t>
  </si>
  <si>
    <t>1 518</t>
  </si>
  <si>
    <t>24 585</t>
  </si>
  <si>
    <t>9 891</t>
  </si>
  <si>
    <t>34 227</t>
  </si>
  <si>
    <t>3 882</t>
  </si>
  <si>
    <t>9 679</t>
  </si>
  <si>
    <t>29 271</t>
  </si>
  <si>
    <t>4 450</t>
  </si>
  <si>
    <t>9 433</t>
  </si>
  <si>
    <t>27 045</t>
  </si>
  <si>
    <t>4 044</t>
  </si>
  <si>
    <t>9 027</t>
  </si>
  <si>
    <t>19 116</t>
  </si>
  <si>
    <t>3 522</t>
  </si>
  <si>
    <t>7 866</t>
  </si>
  <si>
    <t>23 165</t>
  </si>
  <si>
    <t>3 620</t>
  </si>
  <si>
    <t>7 599</t>
  </si>
  <si>
    <t>20 567</t>
  </si>
  <si>
    <t>6 757</t>
  </si>
  <si>
    <t>3 737</t>
  </si>
  <si>
    <t>24 123</t>
  </si>
  <si>
    <t>7 756</t>
  </si>
  <si>
    <t>5 742</t>
  </si>
  <si>
    <t>21 409</t>
  </si>
  <si>
    <t>4 934</t>
  </si>
  <si>
    <t>7 819</t>
  </si>
  <si>
    <t>22 440</t>
  </si>
  <si>
    <t>6 021</t>
  </si>
  <si>
    <t>6 552</t>
  </si>
  <si>
    <t>23 423</t>
  </si>
  <si>
    <t>4 830</t>
  </si>
  <si>
    <t>8 440</t>
  </si>
  <si>
    <t>20 899</t>
  </si>
  <si>
    <t>6 352</t>
  </si>
  <si>
    <t>9 059</t>
  </si>
  <si>
    <t>წლები</t>
  </si>
  <si>
    <t>მცხეთა-თიანეთი</t>
  </si>
  <si>
    <t>ქვემო ქართლი</t>
  </si>
  <si>
    <t>შიდა ქართლი</t>
  </si>
  <si>
    <t>კახეთი</t>
  </si>
  <si>
    <t>სამცხე-ჯავახეთი</t>
  </si>
  <si>
    <t>იმერეთი</t>
  </si>
  <si>
    <t>გურია</t>
  </si>
  <si>
    <t>რაჭა-ლეჩხუმი/ქვემო სვანეთი</t>
  </si>
  <si>
    <t>სამეგრელო/ზემო სვანეთი</t>
  </si>
  <si>
    <t>აჭარა</t>
  </si>
  <si>
    <t>თბილისი</t>
  </si>
  <si>
    <t>ძუძუ</t>
  </si>
  <si>
    <t>PSA</t>
  </si>
  <si>
    <t>FOBT</t>
  </si>
  <si>
    <t>PAP+HPV</t>
  </si>
  <si>
    <t>რეგიონები</t>
  </si>
  <si>
    <t>მამომობილი</t>
  </si>
  <si>
    <t>სულ</t>
  </si>
  <si>
    <t>"კიბოს სკრინინგის" ფარგლებში სამედიცინო მომსახურებების მიმწოდებელი დაწესებულებების რაოდენობები რეგიონების მიხედვით  2015-2025 წ.წ.</t>
  </si>
  <si>
    <t>"კიბოს სკრინინგის" კომპონენტის ფარგლებში გამოკვლეულ ბენეფიციართა რაოდენობები 2015-2025 წ.წ.</t>
  </si>
  <si>
    <t>"კიბოს სკრინინგის" კომპონენტის ბიუჯეტები 2015-2025 წ.წ.</t>
  </si>
  <si>
    <t>სხვა</t>
  </si>
  <si>
    <t>BIRADS DEXSTRA 3-4</t>
  </si>
  <si>
    <t>BIRADS SINISTRA 3-4</t>
  </si>
  <si>
    <t>BIRADS DEXSTRA 5-6</t>
  </si>
  <si>
    <t>BIRADS SINISTRA 5-6</t>
  </si>
  <si>
    <t>საეჭვო ავთვისებიანი</t>
  </si>
  <si>
    <t>ავთვისებიანი</t>
  </si>
  <si>
    <t>CIN 2</t>
  </si>
  <si>
    <t>Cr</t>
  </si>
  <si>
    <t>PAP - ციტოლოგია</t>
  </si>
  <si>
    <t>კოლპოსკოპია</t>
  </si>
  <si>
    <t>ჰისტო-მორფოლოგია</t>
  </si>
  <si>
    <t>CIN 2-3</t>
  </si>
  <si>
    <t>CIN 1</t>
  </si>
  <si>
    <t>CIN 3/ carcinoma in situ</t>
  </si>
  <si>
    <t xml:space="preserve">FOBT - დადებითი </t>
  </si>
  <si>
    <t>კოლონოსკოპია</t>
  </si>
  <si>
    <t>PSA მომატებული</t>
  </si>
  <si>
    <t>ადენოკარცინომა</t>
  </si>
  <si>
    <t>ბრტყელუჯრედოვანი კარცინომა</t>
  </si>
  <si>
    <t>HPV - ტესტირება</t>
  </si>
  <si>
    <t>სითხეზე დაფუძნებული ციტოლოგია</t>
  </si>
  <si>
    <t>HPV-ტესტირება -დადებითი</t>
  </si>
  <si>
    <t>შენიშვნა: HPV-ტესტირება დაიწყო 2024 წლის მაისის თვიდან</t>
  </si>
  <si>
    <t>"კიბოს სკრინინგის" კომპონენტის ფარგლებში გამოკვლეულ ბენეფიციართა რაოდენობები კიბოს ლოკალიზაციებისა და რეგიონების მიხედვით</t>
  </si>
  <si>
    <t>დაზიანებები, რომლებმაც შეიძლება გამოიწვიოს კიბო</t>
  </si>
  <si>
    <t>საშილოსნოს ყელის კიბოს სკრინინგი</t>
  </si>
  <si>
    <t>ბიფსიური მასალის კვლევა</t>
  </si>
  <si>
    <t>"კიბოს სკრინინგის" კომპონენტის ფარგლებში ჩატერებული კვლევების შედეგები 2015-2025 წ.წ.</t>
  </si>
  <si>
    <t>შენიშვნა: "სხვა" მოიცავს - აფხაზეთისა და ცხინვალის რეგიონში რეგისტრირებულებს, საზღვარგარეთ მცხოვრებ საქართველოს მოქალაქეებს, სად-ში მყოფ პირებს.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</si>
</sst>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Sylfaen"/>
      <family val="1"/>
    </font>
    <font>
      <sz val="11"/>
      <color theme="1"/>
      <name val="Sylfaen"/>
      <family val="1"/>
    </font>
    <font>
      <b/>
      <sz val="12"/>
      <color theme="1"/>
      <name val="Sylfaen"/>
      <family val="1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Sylfaen"/>
      <family val="1"/>
    </font>
    <font>
      <b/>
      <i/>
      <sz val="9"/>
      <color theme="1"/>
      <name val="Sylfaen"/>
      <family val="1"/>
    </font>
    <font>
      <b/>
      <i/>
      <u/>
      <sz val="9"/>
      <color theme="1"/>
      <name val="Sylfaen"/>
      <family val="1"/>
    </font>
    <font>
      <sz val="12"/>
      <color theme="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justify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0" xfId="0" applyFont="1"/>
    <xf numFmtId="0" fontId="1" fillId="0" borderId="0" xfId="0" applyFont="1"/>
    <xf numFmtId="0" fontId="3" fillId="2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2" xfId="0" applyFont="1" applyBorder="1" applyAlignment="1">
      <alignment horizontal="center"/>
    </xf>
    <xf numFmtId="0" fontId="2" fillId="0" borderId="0" xfId="0" applyFont="1" applyAlignment="1">
      <alignment horizontal="justify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justify"/>
    </xf>
    <xf numFmtId="0" fontId="3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3" fillId="0" borderId="17" xfId="0" applyFont="1" applyBorder="1"/>
    <xf numFmtId="0" fontId="1" fillId="0" borderId="17" xfId="0" applyFont="1" applyBorder="1"/>
    <xf numFmtId="0" fontId="1" fillId="0" borderId="17" xfId="0" applyFont="1" applyBorder="1" applyAlignment="1">
      <alignment horizontal="justify"/>
    </xf>
    <xf numFmtId="0" fontId="1" fillId="0" borderId="18" xfId="0" applyFont="1" applyBorder="1"/>
    <xf numFmtId="0" fontId="3" fillId="0" borderId="9" xfId="0" applyFont="1" applyBorder="1"/>
    <xf numFmtId="0" fontId="4" fillId="0" borderId="2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3" fillId="0" borderId="16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3" fillId="0" borderId="25" xfId="0" applyFont="1" applyBorder="1" applyAlignment="1">
      <alignment horizontal="center"/>
    </xf>
    <xf numFmtId="0" fontId="6" fillId="0" borderId="1" xfId="0" applyFont="1" applyBorder="1" applyAlignment="1">
      <alignment horizontal="justify"/>
    </xf>
    <xf numFmtId="0" fontId="3" fillId="2" borderId="11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justify"/>
    </xf>
    <xf numFmtId="0" fontId="3" fillId="2" borderId="12" xfId="0" applyFont="1" applyFill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1" fillId="0" borderId="2" xfId="0" applyFont="1" applyBorder="1" applyAlignment="1">
      <alignment horizontal="justify" vertical="center"/>
    </xf>
    <xf numFmtId="0" fontId="1" fillId="0" borderId="3" xfId="0" applyFont="1" applyBorder="1" applyAlignment="1">
      <alignment horizontal="justify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justify" vertical="center"/>
    </xf>
    <xf numFmtId="0" fontId="1" fillId="0" borderId="15" xfId="0" applyFont="1" applyBorder="1" applyAlignment="1">
      <alignment horizontal="justify" vertic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6" fillId="0" borderId="1" xfId="0" applyFont="1" applyBorder="1" applyAlignment="1">
      <alignment horizontal="justify"/>
    </xf>
    <xf numFmtId="0" fontId="6" fillId="0" borderId="10" xfId="0" applyFont="1" applyBorder="1" applyAlignment="1">
      <alignment horizontal="justify"/>
    </xf>
    <xf numFmtId="0" fontId="1" fillId="0" borderId="3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justify"/>
    </xf>
    <xf numFmtId="0" fontId="3" fillId="0" borderId="0" xfId="0" applyFont="1" applyBorder="1" applyAlignment="1">
      <alignment horizontal="justify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34"/>
  <sheetViews>
    <sheetView workbookViewId="0">
      <selection activeCell="D24" sqref="D24"/>
    </sheetView>
  </sheetViews>
  <sheetFormatPr defaultRowHeight="15" x14ac:dyDescent="0.25"/>
  <cols>
    <col min="1" max="1" width="12.28515625" style="2" customWidth="1"/>
    <col min="2" max="2" width="19.85546875" style="1" customWidth="1"/>
    <col min="3" max="3" width="19.140625" style="2" customWidth="1"/>
    <col min="4" max="4" width="15.28515625" style="8" customWidth="1"/>
    <col min="5" max="5" width="12.28515625" style="8" customWidth="1"/>
    <col min="6" max="7" width="19.140625" style="2" customWidth="1"/>
    <col min="8" max="16384" width="9.140625" style="2"/>
  </cols>
  <sheetData>
    <row r="2" spans="2:7" x14ac:dyDescent="0.25">
      <c r="B2" s="19" t="s">
        <v>74</v>
      </c>
    </row>
    <row r="4" spans="2:7" ht="42" customHeight="1" x14ac:dyDescent="0.25">
      <c r="B4" s="7" t="s">
        <v>54</v>
      </c>
      <c r="C4" s="6" t="s">
        <v>0</v>
      </c>
      <c r="D4" s="63" t="s">
        <v>1</v>
      </c>
      <c r="E4" s="64"/>
      <c r="F4" s="5" t="s">
        <v>2</v>
      </c>
      <c r="G4" s="6" t="s">
        <v>3</v>
      </c>
    </row>
    <row r="5" spans="2:7" ht="21.75" customHeight="1" x14ac:dyDescent="0.25">
      <c r="B5" s="3"/>
      <c r="C5" s="6"/>
      <c r="D5" s="7" t="s">
        <v>5</v>
      </c>
      <c r="E5" s="7" t="s">
        <v>6</v>
      </c>
      <c r="F5" s="5"/>
      <c r="G5" s="6"/>
    </row>
    <row r="6" spans="2:7" ht="18.75" customHeight="1" x14ac:dyDescent="0.35">
      <c r="B6" s="12">
        <v>2015</v>
      </c>
      <c r="C6" s="7" t="s">
        <v>51</v>
      </c>
      <c r="D6" s="7" t="s">
        <v>7</v>
      </c>
      <c r="E6" s="10"/>
      <c r="F6" s="7" t="s">
        <v>52</v>
      </c>
      <c r="G6" s="7" t="s">
        <v>53</v>
      </c>
    </row>
    <row r="7" spans="2:7" ht="18.75" customHeight="1" x14ac:dyDescent="0.35">
      <c r="B7" s="12">
        <v>2016</v>
      </c>
      <c r="C7" s="7" t="s">
        <v>48</v>
      </c>
      <c r="D7" s="7" t="s">
        <v>8</v>
      </c>
      <c r="E7" s="10"/>
      <c r="F7" s="7" t="s">
        <v>49</v>
      </c>
      <c r="G7" s="7" t="s">
        <v>50</v>
      </c>
    </row>
    <row r="8" spans="2:7" ht="18.75" customHeight="1" x14ac:dyDescent="0.35">
      <c r="B8" s="12">
        <v>2017</v>
      </c>
      <c r="C8" s="7" t="s">
        <v>45</v>
      </c>
      <c r="D8" s="7" t="s">
        <v>9</v>
      </c>
      <c r="E8" s="10"/>
      <c r="F8" s="7" t="s">
        <v>46</v>
      </c>
      <c r="G8" s="7" t="s">
        <v>47</v>
      </c>
    </row>
    <row r="9" spans="2:7" ht="18.75" customHeight="1" x14ac:dyDescent="0.35">
      <c r="B9" s="12">
        <v>2018</v>
      </c>
      <c r="C9" s="7" t="s">
        <v>42</v>
      </c>
      <c r="D9" s="7" t="s">
        <v>10</v>
      </c>
      <c r="E9" s="10"/>
      <c r="F9" s="7" t="s">
        <v>43</v>
      </c>
      <c r="G9" s="7" t="s">
        <v>44</v>
      </c>
    </row>
    <row r="10" spans="2:7" ht="18.75" customHeight="1" x14ac:dyDescent="0.35">
      <c r="B10" s="12">
        <v>2019</v>
      </c>
      <c r="C10" s="7" t="s">
        <v>39</v>
      </c>
      <c r="D10" s="7" t="s">
        <v>11</v>
      </c>
      <c r="E10" s="10"/>
      <c r="F10" s="7" t="s">
        <v>41</v>
      </c>
      <c r="G10" s="7" t="s">
        <v>40</v>
      </c>
    </row>
    <row r="11" spans="2:7" ht="18.75" customHeight="1" x14ac:dyDescent="0.35">
      <c r="B11" s="12">
        <v>2020</v>
      </c>
      <c r="C11" s="7" t="s">
        <v>36</v>
      </c>
      <c r="D11" s="7" t="s">
        <v>12</v>
      </c>
      <c r="E11" s="10"/>
      <c r="F11" s="7" t="s">
        <v>38</v>
      </c>
      <c r="G11" s="7" t="s">
        <v>37</v>
      </c>
    </row>
    <row r="12" spans="2:7" ht="18.75" customHeight="1" x14ac:dyDescent="0.35">
      <c r="B12" s="12">
        <v>2021</v>
      </c>
      <c r="C12" s="7" t="s">
        <v>30</v>
      </c>
      <c r="D12" s="7" t="s">
        <v>13</v>
      </c>
      <c r="E12" s="10"/>
      <c r="F12" s="7" t="s">
        <v>31</v>
      </c>
      <c r="G12" s="7" t="s">
        <v>32</v>
      </c>
    </row>
    <row r="13" spans="2:7" ht="18.75" customHeight="1" x14ac:dyDescent="0.35">
      <c r="B13" s="12">
        <v>2022</v>
      </c>
      <c r="C13" s="7" t="s">
        <v>33</v>
      </c>
      <c r="D13" s="7" t="s">
        <v>14</v>
      </c>
      <c r="E13" s="10"/>
      <c r="F13" s="7" t="s">
        <v>34</v>
      </c>
      <c r="G13" s="7" t="s">
        <v>35</v>
      </c>
    </row>
    <row r="14" spans="2:7" ht="18.75" customHeight="1" x14ac:dyDescent="0.35">
      <c r="B14" s="12">
        <v>2023</v>
      </c>
      <c r="C14" s="7" t="s">
        <v>27</v>
      </c>
      <c r="D14" s="7" t="s">
        <v>15</v>
      </c>
      <c r="E14" s="10"/>
      <c r="F14" s="7" t="s">
        <v>28</v>
      </c>
      <c r="G14" s="7" t="s">
        <v>29</v>
      </c>
    </row>
    <row r="15" spans="2:7" ht="18.75" customHeight="1" x14ac:dyDescent="0.35">
      <c r="B15" s="12">
        <v>2024</v>
      </c>
      <c r="C15" s="7" t="s">
        <v>24</v>
      </c>
      <c r="D15" s="7" t="s">
        <v>16</v>
      </c>
      <c r="E15" s="7" t="s">
        <v>20</v>
      </c>
      <c r="F15" s="7" t="s">
        <v>25</v>
      </c>
      <c r="G15" s="7" t="s">
        <v>26</v>
      </c>
    </row>
    <row r="16" spans="2:7" ht="18.75" customHeight="1" x14ac:dyDescent="0.35">
      <c r="B16" s="12">
        <v>2025</v>
      </c>
      <c r="C16" s="7" t="s">
        <v>21</v>
      </c>
      <c r="D16" s="7" t="s">
        <v>18</v>
      </c>
      <c r="E16" s="7" t="s">
        <v>19</v>
      </c>
      <c r="F16" s="7" t="s">
        <v>22</v>
      </c>
      <c r="G16" s="7" t="s">
        <v>23</v>
      </c>
    </row>
    <row r="17" spans="1:7" ht="18.75" customHeight="1" x14ac:dyDescent="0.35">
      <c r="B17" s="26"/>
      <c r="C17" s="24"/>
      <c r="D17" s="24"/>
      <c r="E17" s="24"/>
      <c r="F17" s="24"/>
      <c r="G17" s="24"/>
    </row>
    <row r="18" spans="1:7" x14ac:dyDescent="0.25">
      <c r="B18" s="38" t="s">
        <v>99</v>
      </c>
    </row>
    <row r="19" spans="1:7" x14ac:dyDescent="0.25">
      <c r="B19" s="37"/>
    </row>
    <row r="21" spans="1:7" x14ac:dyDescent="0.25">
      <c r="A21" s="20"/>
      <c r="B21" s="19" t="s">
        <v>75</v>
      </c>
    </row>
    <row r="23" spans="1:7" ht="31.5" customHeight="1" x14ac:dyDescent="0.25">
      <c r="B23" s="7" t="s">
        <v>4</v>
      </c>
      <c r="C23" s="7" t="s">
        <v>17</v>
      </c>
    </row>
    <row r="24" spans="1:7" ht="26.25" customHeight="1" x14ac:dyDescent="0.25">
      <c r="B24" s="3">
        <v>2015</v>
      </c>
      <c r="C24" s="9">
        <v>1009198</v>
      </c>
    </row>
    <row r="25" spans="1:7" ht="26.25" customHeight="1" x14ac:dyDescent="0.25">
      <c r="B25" s="3">
        <v>2016</v>
      </c>
      <c r="C25" s="9">
        <v>1143187</v>
      </c>
    </row>
    <row r="26" spans="1:7" ht="26.25" customHeight="1" x14ac:dyDescent="0.25">
      <c r="B26" s="3">
        <v>2017</v>
      </c>
      <c r="C26" s="9">
        <v>830232</v>
      </c>
    </row>
    <row r="27" spans="1:7" ht="26.25" customHeight="1" x14ac:dyDescent="0.25">
      <c r="B27" s="3">
        <v>2018</v>
      </c>
      <c r="C27" s="9">
        <v>857911</v>
      </c>
    </row>
    <row r="28" spans="1:7" ht="26.25" customHeight="1" x14ac:dyDescent="0.25">
      <c r="B28" s="3">
        <v>2019</v>
      </c>
      <c r="C28" s="9">
        <v>734970</v>
      </c>
    </row>
    <row r="29" spans="1:7" ht="26.25" customHeight="1" x14ac:dyDescent="0.25">
      <c r="B29" s="3">
        <v>2020</v>
      </c>
      <c r="C29" s="9">
        <v>943304</v>
      </c>
    </row>
    <row r="30" spans="1:7" ht="26.25" customHeight="1" x14ac:dyDescent="0.25">
      <c r="B30" s="3">
        <v>2021</v>
      </c>
      <c r="C30" s="9">
        <v>1033831</v>
      </c>
    </row>
    <row r="31" spans="1:7" ht="26.25" customHeight="1" x14ac:dyDescent="0.25">
      <c r="B31" s="3">
        <v>2022</v>
      </c>
      <c r="C31" s="9">
        <v>1197184</v>
      </c>
    </row>
    <row r="32" spans="1:7" ht="26.25" customHeight="1" x14ac:dyDescent="0.25">
      <c r="B32" s="3">
        <v>2023</v>
      </c>
      <c r="C32" s="9">
        <f>1216+1386118</f>
        <v>1387334</v>
      </c>
    </row>
    <row r="33" spans="2:5" ht="26.25" customHeight="1" x14ac:dyDescent="0.25">
      <c r="B33" s="3">
        <v>2024</v>
      </c>
      <c r="C33" s="9">
        <f>1573525.5+265400+7264</f>
        <v>1846189.5</v>
      </c>
    </row>
    <row r="34" spans="2:5" ht="30" customHeight="1" x14ac:dyDescent="0.25">
      <c r="B34" s="3">
        <v>2025</v>
      </c>
      <c r="C34" s="9">
        <v>2373000</v>
      </c>
      <c r="E34" s="11"/>
    </row>
  </sheetData>
  <mergeCells count="1">
    <mergeCell ref="D4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544AF-F0FA-45A9-8ECA-CAAF3E3141A5}">
  <dimension ref="B2:AU19"/>
  <sheetViews>
    <sheetView workbookViewId="0">
      <selection activeCell="K26" sqref="K26"/>
    </sheetView>
  </sheetViews>
  <sheetFormatPr defaultRowHeight="15" x14ac:dyDescent="0.25"/>
  <cols>
    <col min="1" max="1" width="3.5703125" style="2" customWidth="1"/>
    <col min="2" max="2" width="24.42578125" style="2" customWidth="1"/>
    <col min="3" max="16384" width="9.140625" style="2"/>
  </cols>
  <sheetData>
    <row r="2" spans="2:47" x14ac:dyDescent="0.25">
      <c r="C2" s="15" t="s">
        <v>100</v>
      </c>
    </row>
    <row r="3" spans="2:47" ht="15.75" thickBot="1" x14ac:dyDescent="0.3"/>
    <row r="4" spans="2:47" s="52" customFormat="1" ht="30" customHeight="1" x14ac:dyDescent="0.25">
      <c r="B4" s="51" t="s">
        <v>54</v>
      </c>
      <c r="C4" s="65">
        <v>2015</v>
      </c>
      <c r="D4" s="66"/>
      <c r="E4" s="66"/>
      <c r="F4" s="67"/>
      <c r="G4" s="65">
        <v>2016</v>
      </c>
      <c r="H4" s="66"/>
      <c r="I4" s="66"/>
      <c r="J4" s="67"/>
      <c r="K4" s="65">
        <v>2017</v>
      </c>
      <c r="L4" s="66"/>
      <c r="M4" s="66"/>
      <c r="N4" s="67"/>
      <c r="O4" s="65">
        <v>2018</v>
      </c>
      <c r="P4" s="66"/>
      <c r="Q4" s="66"/>
      <c r="R4" s="67"/>
      <c r="S4" s="65">
        <v>2019</v>
      </c>
      <c r="T4" s="66"/>
      <c r="U4" s="66"/>
      <c r="V4" s="67"/>
      <c r="W4" s="65">
        <v>2020</v>
      </c>
      <c r="X4" s="66"/>
      <c r="Y4" s="66"/>
      <c r="Z4" s="67"/>
      <c r="AA4" s="65">
        <v>2021</v>
      </c>
      <c r="AB4" s="66"/>
      <c r="AC4" s="66"/>
      <c r="AD4" s="67"/>
      <c r="AE4" s="65">
        <v>2022</v>
      </c>
      <c r="AF4" s="66"/>
      <c r="AG4" s="66"/>
      <c r="AH4" s="67"/>
      <c r="AI4" s="65">
        <v>2023</v>
      </c>
      <c r="AJ4" s="66"/>
      <c r="AK4" s="66"/>
      <c r="AL4" s="67"/>
      <c r="AM4" s="65">
        <v>2024</v>
      </c>
      <c r="AN4" s="66"/>
      <c r="AO4" s="66"/>
      <c r="AP4" s="67"/>
      <c r="AQ4" s="65">
        <v>2025</v>
      </c>
      <c r="AR4" s="66"/>
      <c r="AS4" s="66"/>
      <c r="AT4" s="67"/>
    </row>
    <row r="5" spans="2:47" s="14" customFormat="1" ht="18" x14ac:dyDescent="0.35">
      <c r="B5" s="40" t="s">
        <v>70</v>
      </c>
      <c r="C5" s="44" t="s">
        <v>66</v>
      </c>
      <c r="D5" s="13" t="s">
        <v>5</v>
      </c>
      <c r="E5" s="13" t="s">
        <v>67</v>
      </c>
      <c r="F5" s="45" t="s">
        <v>68</v>
      </c>
      <c r="G5" s="44" t="s">
        <v>66</v>
      </c>
      <c r="H5" s="13" t="s">
        <v>5</v>
      </c>
      <c r="I5" s="13" t="s">
        <v>67</v>
      </c>
      <c r="J5" s="45" t="s">
        <v>68</v>
      </c>
      <c r="K5" s="44" t="s">
        <v>66</v>
      </c>
      <c r="L5" s="13" t="s">
        <v>5</v>
      </c>
      <c r="M5" s="13" t="s">
        <v>67</v>
      </c>
      <c r="N5" s="45" t="s">
        <v>68</v>
      </c>
      <c r="O5" s="44" t="s">
        <v>66</v>
      </c>
      <c r="P5" s="13" t="s">
        <v>5</v>
      </c>
      <c r="Q5" s="13" t="s">
        <v>67</v>
      </c>
      <c r="R5" s="45" t="s">
        <v>68</v>
      </c>
      <c r="S5" s="44" t="s">
        <v>66</v>
      </c>
      <c r="T5" s="13" t="s">
        <v>5</v>
      </c>
      <c r="U5" s="13" t="s">
        <v>67</v>
      </c>
      <c r="V5" s="45" t="s">
        <v>68</v>
      </c>
      <c r="W5" s="44" t="s">
        <v>66</v>
      </c>
      <c r="X5" s="13" t="s">
        <v>5</v>
      </c>
      <c r="Y5" s="13" t="s">
        <v>67</v>
      </c>
      <c r="Z5" s="45" t="s">
        <v>68</v>
      </c>
      <c r="AA5" s="44" t="s">
        <v>66</v>
      </c>
      <c r="AB5" s="13" t="s">
        <v>5</v>
      </c>
      <c r="AC5" s="13" t="s">
        <v>67</v>
      </c>
      <c r="AD5" s="45" t="s">
        <v>68</v>
      </c>
      <c r="AE5" s="44" t="s">
        <v>66</v>
      </c>
      <c r="AF5" s="13" t="s">
        <v>5</v>
      </c>
      <c r="AG5" s="13" t="s">
        <v>67</v>
      </c>
      <c r="AH5" s="45" t="s">
        <v>68</v>
      </c>
      <c r="AI5" s="44" t="s">
        <v>66</v>
      </c>
      <c r="AJ5" s="13" t="s">
        <v>5</v>
      </c>
      <c r="AK5" s="13" t="s">
        <v>67</v>
      </c>
      <c r="AL5" s="45" t="s">
        <v>68</v>
      </c>
      <c r="AM5" s="44" t="s">
        <v>66</v>
      </c>
      <c r="AN5" s="13" t="s">
        <v>69</v>
      </c>
      <c r="AO5" s="13" t="s">
        <v>67</v>
      </c>
      <c r="AP5" s="45" t="s">
        <v>68</v>
      </c>
      <c r="AQ5" s="44" t="s">
        <v>66</v>
      </c>
      <c r="AR5" s="13" t="s">
        <v>69</v>
      </c>
      <c r="AS5" s="13" t="s">
        <v>67</v>
      </c>
      <c r="AT5" s="45" t="s">
        <v>68</v>
      </c>
    </row>
    <row r="6" spans="2:47" ht="18" x14ac:dyDescent="0.35">
      <c r="B6" s="41" t="s">
        <v>55</v>
      </c>
      <c r="C6" s="46">
        <v>510</v>
      </c>
      <c r="D6" s="35">
        <v>551</v>
      </c>
      <c r="E6" s="35">
        <v>180</v>
      </c>
      <c r="F6" s="47">
        <v>28</v>
      </c>
      <c r="G6" s="46">
        <v>716</v>
      </c>
      <c r="H6" s="35">
        <v>743</v>
      </c>
      <c r="I6" s="35">
        <v>212</v>
      </c>
      <c r="J6" s="47">
        <v>48</v>
      </c>
      <c r="K6" s="46">
        <v>516</v>
      </c>
      <c r="L6" s="35">
        <v>468</v>
      </c>
      <c r="M6" s="35">
        <v>107</v>
      </c>
      <c r="N6" s="47">
        <v>77</v>
      </c>
      <c r="O6" s="46">
        <v>503</v>
      </c>
      <c r="P6" s="35">
        <v>497</v>
      </c>
      <c r="Q6" s="35">
        <v>196</v>
      </c>
      <c r="R6" s="47">
        <v>103</v>
      </c>
      <c r="S6" s="46">
        <v>698</v>
      </c>
      <c r="T6" s="35">
        <v>552</v>
      </c>
      <c r="U6" s="35">
        <v>200</v>
      </c>
      <c r="V6" s="47">
        <v>165</v>
      </c>
      <c r="W6" s="46">
        <v>649</v>
      </c>
      <c r="X6" s="35">
        <v>587</v>
      </c>
      <c r="Y6" s="35">
        <v>172</v>
      </c>
      <c r="Z6" s="47">
        <v>142</v>
      </c>
      <c r="AA6" s="46">
        <v>577</v>
      </c>
      <c r="AB6" s="35">
        <v>537</v>
      </c>
      <c r="AC6" s="35">
        <v>171</v>
      </c>
      <c r="AD6" s="47">
        <v>155</v>
      </c>
      <c r="AE6" s="46">
        <v>752</v>
      </c>
      <c r="AF6" s="35">
        <v>715</v>
      </c>
      <c r="AG6" s="35">
        <v>141</v>
      </c>
      <c r="AH6" s="47">
        <v>197</v>
      </c>
      <c r="AI6" s="46">
        <v>915</v>
      </c>
      <c r="AJ6" s="35">
        <v>737</v>
      </c>
      <c r="AK6" s="35">
        <v>205</v>
      </c>
      <c r="AL6" s="47">
        <v>202</v>
      </c>
      <c r="AM6" s="46">
        <v>1195</v>
      </c>
      <c r="AN6" s="35">
        <v>886</v>
      </c>
      <c r="AO6" s="35">
        <v>219</v>
      </c>
      <c r="AP6" s="47">
        <v>273</v>
      </c>
      <c r="AQ6" s="46">
        <v>1289</v>
      </c>
      <c r="AR6" s="35">
        <v>886</v>
      </c>
      <c r="AS6" s="35">
        <v>261</v>
      </c>
      <c r="AT6" s="47">
        <v>263</v>
      </c>
      <c r="AU6" s="14"/>
    </row>
    <row r="7" spans="2:47" ht="18" x14ac:dyDescent="0.35">
      <c r="B7" s="41" t="s">
        <v>56</v>
      </c>
      <c r="C7" s="46">
        <v>1702</v>
      </c>
      <c r="D7" s="35">
        <v>2466</v>
      </c>
      <c r="E7" s="35">
        <v>928</v>
      </c>
      <c r="F7" s="47">
        <v>121</v>
      </c>
      <c r="G7" s="46">
        <v>2215</v>
      </c>
      <c r="H7" s="35">
        <v>3137</v>
      </c>
      <c r="I7" s="35">
        <v>903</v>
      </c>
      <c r="J7" s="47">
        <v>159</v>
      </c>
      <c r="K7" s="46">
        <v>1286</v>
      </c>
      <c r="L7" s="35">
        <v>1551</v>
      </c>
      <c r="M7" s="35">
        <v>579</v>
      </c>
      <c r="N7" s="47">
        <v>118</v>
      </c>
      <c r="O7" s="46">
        <v>1265</v>
      </c>
      <c r="P7" s="35">
        <v>1569</v>
      </c>
      <c r="Q7" s="35">
        <v>909</v>
      </c>
      <c r="R7" s="47">
        <v>229</v>
      </c>
      <c r="S7" s="46">
        <v>1947</v>
      </c>
      <c r="T7" s="35">
        <v>1752</v>
      </c>
      <c r="U7" s="35">
        <v>989</v>
      </c>
      <c r="V7" s="47">
        <v>330</v>
      </c>
      <c r="W7" s="46">
        <v>1759</v>
      </c>
      <c r="X7" s="35">
        <v>2176</v>
      </c>
      <c r="Y7" s="35">
        <v>855</v>
      </c>
      <c r="Z7" s="47">
        <v>248</v>
      </c>
      <c r="AA7" s="46">
        <v>1664</v>
      </c>
      <c r="AB7" s="35">
        <v>2243</v>
      </c>
      <c r="AC7" s="35">
        <v>860</v>
      </c>
      <c r="AD7" s="47">
        <v>363</v>
      </c>
      <c r="AE7" s="46">
        <v>2604</v>
      </c>
      <c r="AF7" s="35">
        <v>2598</v>
      </c>
      <c r="AG7" s="35">
        <v>809</v>
      </c>
      <c r="AH7" s="47">
        <v>441</v>
      </c>
      <c r="AI7" s="46">
        <v>2569</v>
      </c>
      <c r="AJ7" s="35">
        <v>2698</v>
      </c>
      <c r="AK7" s="35">
        <v>1006</v>
      </c>
      <c r="AL7" s="47">
        <v>425</v>
      </c>
      <c r="AM7" s="46">
        <v>2994</v>
      </c>
      <c r="AN7" s="35">
        <v>2637</v>
      </c>
      <c r="AO7" s="35">
        <v>941</v>
      </c>
      <c r="AP7" s="47">
        <v>484</v>
      </c>
      <c r="AQ7" s="46">
        <v>3894</v>
      </c>
      <c r="AR7" s="35">
        <v>3606</v>
      </c>
      <c r="AS7" s="35">
        <v>1039</v>
      </c>
      <c r="AT7" s="47">
        <v>534</v>
      </c>
      <c r="AU7" s="14"/>
    </row>
    <row r="8" spans="2:47" ht="18" x14ac:dyDescent="0.35">
      <c r="B8" s="41" t="s">
        <v>57</v>
      </c>
      <c r="C8" s="46">
        <v>2234</v>
      </c>
      <c r="D8" s="35">
        <v>2828</v>
      </c>
      <c r="E8" s="35">
        <v>1318</v>
      </c>
      <c r="F8" s="47">
        <v>964</v>
      </c>
      <c r="G8" s="46">
        <v>2357</v>
      </c>
      <c r="H8" s="35">
        <v>3075</v>
      </c>
      <c r="I8" s="35">
        <v>1586</v>
      </c>
      <c r="J8" s="47">
        <v>1001</v>
      </c>
      <c r="K8" s="46">
        <v>1826</v>
      </c>
      <c r="L8" s="35">
        <v>1526</v>
      </c>
      <c r="M8" s="35">
        <v>777</v>
      </c>
      <c r="N8" s="47">
        <v>567</v>
      </c>
      <c r="O8" s="46">
        <v>1857</v>
      </c>
      <c r="P8" s="35">
        <v>1998</v>
      </c>
      <c r="Q8" s="35">
        <v>1014</v>
      </c>
      <c r="R8" s="47">
        <v>765</v>
      </c>
      <c r="S8" s="46">
        <v>2312</v>
      </c>
      <c r="T8" s="35">
        <v>2151</v>
      </c>
      <c r="U8" s="35">
        <v>1269</v>
      </c>
      <c r="V8" s="47">
        <v>897</v>
      </c>
      <c r="W8" s="46">
        <v>1815</v>
      </c>
      <c r="X8" s="35">
        <v>1984</v>
      </c>
      <c r="Y8" s="35">
        <v>1237</v>
      </c>
      <c r="Z8" s="47">
        <v>595</v>
      </c>
      <c r="AA8" s="46">
        <v>1743</v>
      </c>
      <c r="AB8" s="35">
        <v>1678</v>
      </c>
      <c r="AC8" s="35">
        <v>1661</v>
      </c>
      <c r="AD8" s="47">
        <v>460</v>
      </c>
      <c r="AE8" s="46">
        <v>1992</v>
      </c>
      <c r="AF8" s="35">
        <v>1876</v>
      </c>
      <c r="AG8" s="35">
        <v>1662</v>
      </c>
      <c r="AH8" s="47">
        <v>594</v>
      </c>
      <c r="AI8" s="46">
        <v>2812</v>
      </c>
      <c r="AJ8" s="35">
        <v>2519</v>
      </c>
      <c r="AK8" s="35">
        <v>1864</v>
      </c>
      <c r="AL8" s="47">
        <v>699</v>
      </c>
      <c r="AM8" s="46">
        <v>3417</v>
      </c>
      <c r="AN8" s="35">
        <v>2975</v>
      </c>
      <c r="AO8" s="35">
        <v>2040</v>
      </c>
      <c r="AP8" s="47">
        <v>717</v>
      </c>
      <c r="AQ8" s="46">
        <v>2766</v>
      </c>
      <c r="AR8" s="35">
        <v>2569</v>
      </c>
      <c r="AS8" s="35">
        <v>1751</v>
      </c>
      <c r="AT8" s="47">
        <v>514</v>
      </c>
      <c r="AU8" s="14"/>
    </row>
    <row r="9" spans="2:47" ht="18" x14ac:dyDescent="0.35">
      <c r="B9" s="41" t="s">
        <v>58</v>
      </c>
      <c r="C9" s="46">
        <v>5427</v>
      </c>
      <c r="D9" s="35">
        <v>4115</v>
      </c>
      <c r="E9" s="35">
        <v>2080</v>
      </c>
      <c r="F9" s="47">
        <v>4128</v>
      </c>
      <c r="G9" s="46">
        <v>5418</v>
      </c>
      <c r="H9" s="35">
        <v>3494</v>
      </c>
      <c r="I9" s="35">
        <v>1498</v>
      </c>
      <c r="J9" s="47">
        <v>1923</v>
      </c>
      <c r="K9" s="46">
        <v>4369</v>
      </c>
      <c r="L9" s="35">
        <v>2531</v>
      </c>
      <c r="M9" s="35">
        <v>978</v>
      </c>
      <c r="N9" s="47">
        <v>2273</v>
      </c>
      <c r="O9" s="46">
        <v>2441</v>
      </c>
      <c r="P9" s="35">
        <v>1989</v>
      </c>
      <c r="Q9" s="35">
        <v>780</v>
      </c>
      <c r="R9" s="47">
        <v>1427</v>
      </c>
      <c r="S9" s="46">
        <v>3043</v>
      </c>
      <c r="T9" s="35">
        <v>1616</v>
      </c>
      <c r="U9" s="35">
        <v>645</v>
      </c>
      <c r="V9" s="47">
        <v>1182</v>
      </c>
      <c r="W9" s="46">
        <v>2750</v>
      </c>
      <c r="X9" s="35">
        <v>1857</v>
      </c>
      <c r="Y9" s="35">
        <v>740</v>
      </c>
      <c r="Z9" s="47">
        <v>538</v>
      </c>
      <c r="AA9" s="46">
        <v>2500</v>
      </c>
      <c r="AB9" s="35">
        <v>1589</v>
      </c>
      <c r="AC9" s="35">
        <v>437</v>
      </c>
      <c r="AD9" s="47">
        <v>519</v>
      </c>
      <c r="AE9" s="46">
        <v>2947</v>
      </c>
      <c r="AF9" s="35">
        <v>1945</v>
      </c>
      <c r="AG9" s="35">
        <v>466</v>
      </c>
      <c r="AH9" s="47">
        <v>540</v>
      </c>
      <c r="AI9" s="46">
        <v>2869</v>
      </c>
      <c r="AJ9" s="35">
        <v>2137</v>
      </c>
      <c r="AK9" s="35">
        <v>568</v>
      </c>
      <c r="AL9" s="47">
        <v>474</v>
      </c>
      <c r="AM9" s="46">
        <v>2910</v>
      </c>
      <c r="AN9" s="35">
        <v>1997</v>
      </c>
      <c r="AO9" s="35">
        <v>612</v>
      </c>
      <c r="AP9" s="47">
        <v>565</v>
      </c>
      <c r="AQ9" s="46">
        <v>3565</v>
      </c>
      <c r="AR9" s="35">
        <v>2353</v>
      </c>
      <c r="AS9" s="35">
        <v>657</v>
      </c>
      <c r="AT9" s="47">
        <v>504</v>
      </c>
      <c r="AU9" s="14"/>
    </row>
    <row r="10" spans="2:47" ht="18" x14ac:dyDescent="0.35">
      <c r="B10" s="41" t="s">
        <v>59</v>
      </c>
      <c r="C10" s="46">
        <v>315</v>
      </c>
      <c r="D10" s="35">
        <v>578</v>
      </c>
      <c r="E10" s="35">
        <v>90</v>
      </c>
      <c r="F10" s="47">
        <v>139</v>
      </c>
      <c r="G10" s="46">
        <v>486</v>
      </c>
      <c r="H10" s="35">
        <v>582</v>
      </c>
      <c r="I10" s="35">
        <v>124</v>
      </c>
      <c r="J10" s="47">
        <v>126</v>
      </c>
      <c r="K10" s="46">
        <v>785</v>
      </c>
      <c r="L10" s="35">
        <v>988</v>
      </c>
      <c r="M10" s="35">
        <v>60</v>
      </c>
      <c r="N10" s="47">
        <v>31</v>
      </c>
      <c r="O10" s="46">
        <v>674</v>
      </c>
      <c r="P10" s="35">
        <v>1088</v>
      </c>
      <c r="Q10" s="35">
        <v>236</v>
      </c>
      <c r="R10" s="47">
        <v>49</v>
      </c>
      <c r="S10" s="46">
        <v>630</v>
      </c>
      <c r="T10" s="35">
        <v>741</v>
      </c>
      <c r="U10" s="35">
        <v>165</v>
      </c>
      <c r="V10" s="47">
        <v>211</v>
      </c>
      <c r="W10" s="46">
        <v>715</v>
      </c>
      <c r="X10" s="35">
        <v>761</v>
      </c>
      <c r="Y10" s="35">
        <v>123</v>
      </c>
      <c r="Z10" s="47">
        <v>50</v>
      </c>
      <c r="AA10" s="46">
        <v>503</v>
      </c>
      <c r="AB10" s="35">
        <v>536</v>
      </c>
      <c r="AC10" s="35">
        <v>180</v>
      </c>
      <c r="AD10" s="47">
        <v>64</v>
      </c>
      <c r="AE10" s="46">
        <v>806</v>
      </c>
      <c r="AF10" s="35">
        <v>651</v>
      </c>
      <c r="AG10" s="35">
        <v>192</v>
      </c>
      <c r="AH10" s="47">
        <v>76</v>
      </c>
      <c r="AI10" s="46">
        <v>1065</v>
      </c>
      <c r="AJ10" s="35">
        <v>737</v>
      </c>
      <c r="AK10" s="35">
        <v>265</v>
      </c>
      <c r="AL10" s="47">
        <v>92</v>
      </c>
      <c r="AM10" s="46">
        <v>888</v>
      </c>
      <c r="AN10" s="35">
        <v>1068</v>
      </c>
      <c r="AO10" s="35">
        <v>213</v>
      </c>
      <c r="AP10" s="47">
        <v>104</v>
      </c>
      <c r="AQ10" s="46">
        <v>1142</v>
      </c>
      <c r="AR10" s="35">
        <v>1209</v>
      </c>
      <c r="AS10" s="35">
        <v>263</v>
      </c>
      <c r="AT10" s="47">
        <v>101</v>
      </c>
      <c r="AU10" s="14"/>
    </row>
    <row r="11" spans="2:47" ht="18" x14ac:dyDescent="0.35">
      <c r="B11" s="41" t="s">
        <v>60</v>
      </c>
      <c r="C11" s="46">
        <v>3920</v>
      </c>
      <c r="D11" s="35">
        <v>4970</v>
      </c>
      <c r="E11" s="35">
        <v>1960</v>
      </c>
      <c r="F11" s="47">
        <v>270</v>
      </c>
      <c r="G11" s="46">
        <v>4005</v>
      </c>
      <c r="H11" s="35">
        <v>4919</v>
      </c>
      <c r="I11" s="35">
        <v>1536</v>
      </c>
      <c r="J11" s="47">
        <v>344</v>
      </c>
      <c r="K11" s="46">
        <v>7202</v>
      </c>
      <c r="L11" s="35">
        <v>6534</v>
      </c>
      <c r="M11" s="35">
        <v>1888</v>
      </c>
      <c r="N11" s="47">
        <v>1182</v>
      </c>
      <c r="O11" s="46">
        <v>4857</v>
      </c>
      <c r="P11" s="35">
        <v>4758</v>
      </c>
      <c r="Q11" s="35">
        <v>1768</v>
      </c>
      <c r="R11" s="47">
        <v>685</v>
      </c>
      <c r="S11" s="46">
        <v>6282</v>
      </c>
      <c r="T11" s="35">
        <v>4617</v>
      </c>
      <c r="U11" s="35">
        <v>1929</v>
      </c>
      <c r="V11" s="47">
        <v>863</v>
      </c>
      <c r="W11" s="46">
        <v>4874</v>
      </c>
      <c r="X11" s="35">
        <v>3568</v>
      </c>
      <c r="Y11" s="35">
        <v>1333</v>
      </c>
      <c r="Z11" s="47">
        <v>494</v>
      </c>
      <c r="AA11" s="46">
        <v>3695</v>
      </c>
      <c r="AB11" s="35">
        <v>3184</v>
      </c>
      <c r="AC11" s="35">
        <v>1399</v>
      </c>
      <c r="AD11" s="47">
        <v>466</v>
      </c>
      <c r="AE11" s="46">
        <v>4674</v>
      </c>
      <c r="AF11" s="35">
        <v>3653</v>
      </c>
      <c r="AG11" s="35">
        <v>1507</v>
      </c>
      <c r="AH11" s="47">
        <v>427</v>
      </c>
      <c r="AI11" s="46">
        <v>5249</v>
      </c>
      <c r="AJ11" s="35">
        <v>4257</v>
      </c>
      <c r="AK11" s="35">
        <v>1899</v>
      </c>
      <c r="AL11" s="47">
        <v>482</v>
      </c>
      <c r="AM11" s="46">
        <v>5010</v>
      </c>
      <c r="AN11" s="35">
        <v>3814</v>
      </c>
      <c r="AO11" s="35">
        <v>1789</v>
      </c>
      <c r="AP11" s="47">
        <v>531</v>
      </c>
      <c r="AQ11" s="46">
        <v>5773</v>
      </c>
      <c r="AR11" s="35">
        <v>4653</v>
      </c>
      <c r="AS11" s="35">
        <v>2042</v>
      </c>
      <c r="AT11" s="47">
        <v>480</v>
      </c>
      <c r="AU11" s="14"/>
    </row>
    <row r="12" spans="2:47" ht="18" x14ac:dyDescent="0.35">
      <c r="B12" s="41" t="s">
        <v>61</v>
      </c>
      <c r="C12" s="46">
        <v>614</v>
      </c>
      <c r="D12" s="35">
        <v>667</v>
      </c>
      <c r="E12" s="35">
        <v>202</v>
      </c>
      <c r="F12" s="47">
        <v>13</v>
      </c>
      <c r="G12" s="46">
        <v>990</v>
      </c>
      <c r="H12" s="35">
        <v>974</v>
      </c>
      <c r="I12" s="35">
        <v>176</v>
      </c>
      <c r="J12" s="47">
        <v>37</v>
      </c>
      <c r="K12" s="46">
        <v>668</v>
      </c>
      <c r="L12" s="35">
        <v>798</v>
      </c>
      <c r="M12" s="35">
        <v>186</v>
      </c>
      <c r="N12" s="47">
        <v>70</v>
      </c>
      <c r="O12" s="46">
        <v>1503</v>
      </c>
      <c r="P12" s="35">
        <v>1765</v>
      </c>
      <c r="Q12" s="35">
        <v>215</v>
      </c>
      <c r="R12" s="47">
        <v>167</v>
      </c>
      <c r="S12" s="46">
        <v>901</v>
      </c>
      <c r="T12" s="35">
        <v>594</v>
      </c>
      <c r="U12" s="35">
        <v>149</v>
      </c>
      <c r="V12" s="47">
        <v>93</v>
      </c>
      <c r="W12" s="46">
        <v>582</v>
      </c>
      <c r="X12" s="35">
        <v>488</v>
      </c>
      <c r="Y12" s="35">
        <v>141</v>
      </c>
      <c r="Z12" s="47">
        <v>73</v>
      </c>
      <c r="AA12" s="46">
        <v>682</v>
      </c>
      <c r="AB12" s="35">
        <v>428</v>
      </c>
      <c r="AC12" s="35">
        <v>586</v>
      </c>
      <c r="AD12" s="47">
        <v>80</v>
      </c>
      <c r="AE12" s="46">
        <v>961</v>
      </c>
      <c r="AF12" s="35">
        <v>643</v>
      </c>
      <c r="AG12" s="35">
        <v>308</v>
      </c>
      <c r="AH12" s="47">
        <v>82</v>
      </c>
      <c r="AI12" s="46">
        <v>1068</v>
      </c>
      <c r="AJ12" s="35">
        <v>725</v>
      </c>
      <c r="AK12" s="35">
        <v>264</v>
      </c>
      <c r="AL12" s="47">
        <v>117</v>
      </c>
      <c r="AM12" s="46">
        <v>1125</v>
      </c>
      <c r="AN12" s="35">
        <v>687</v>
      </c>
      <c r="AO12" s="35">
        <v>369</v>
      </c>
      <c r="AP12" s="47">
        <v>313</v>
      </c>
      <c r="AQ12" s="46">
        <v>1379</v>
      </c>
      <c r="AR12" s="35">
        <v>869</v>
      </c>
      <c r="AS12" s="35">
        <v>327</v>
      </c>
      <c r="AT12" s="47">
        <v>236</v>
      </c>
      <c r="AU12" s="14"/>
    </row>
    <row r="13" spans="2:47" ht="33" customHeight="1" x14ac:dyDescent="0.35">
      <c r="B13" s="42" t="s">
        <v>62</v>
      </c>
      <c r="C13" s="46">
        <v>151</v>
      </c>
      <c r="D13" s="35">
        <v>153</v>
      </c>
      <c r="E13" s="35">
        <v>100</v>
      </c>
      <c r="F13" s="47">
        <v>15</v>
      </c>
      <c r="G13" s="46">
        <v>439</v>
      </c>
      <c r="H13" s="35">
        <v>311</v>
      </c>
      <c r="I13" s="35">
        <v>108</v>
      </c>
      <c r="J13" s="47">
        <v>29</v>
      </c>
      <c r="K13" s="46">
        <v>248</v>
      </c>
      <c r="L13" s="35">
        <v>204</v>
      </c>
      <c r="M13" s="35">
        <v>88</v>
      </c>
      <c r="N13" s="47">
        <v>27</v>
      </c>
      <c r="O13" s="46">
        <v>505</v>
      </c>
      <c r="P13" s="35">
        <v>399</v>
      </c>
      <c r="Q13" s="35">
        <v>170</v>
      </c>
      <c r="R13" s="47">
        <v>67</v>
      </c>
      <c r="S13" s="46">
        <v>342</v>
      </c>
      <c r="T13" s="35">
        <v>166</v>
      </c>
      <c r="U13" s="35">
        <v>145</v>
      </c>
      <c r="V13" s="47">
        <v>65</v>
      </c>
      <c r="W13" s="46">
        <v>287</v>
      </c>
      <c r="X13" s="35">
        <v>136</v>
      </c>
      <c r="Y13" s="35">
        <v>81</v>
      </c>
      <c r="Z13" s="47">
        <v>39</v>
      </c>
      <c r="AA13" s="46">
        <v>190</v>
      </c>
      <c r="AB13" s="35">
        <v>163</v>
      </c>
      <c r="AC13" s="35">
        <v>106</v>
      </c>
      <c r="AD13" s="47">
        <v>49</v>
      </c>
      <c r="AE13" s="46">
        <v>212</v>
      </c>
      <c r="AF13" s="35">
        <v>147</v>
      </c>
      <c r="AG13" s="35">
        <v>92</v>
      </c>
      <c r="AH13" s="47">
        <v>52</v>
      </c>
      <c r="AI13" s="46">
        <v>273</v>
      </c>
      <c r="AJ13" s="35">
        <v>211</v>
      </c>
      <c r="AK13" s="35">
        <v>124</v>
      </c>
      <c r="AL13" s="47">
        <v>66</v>
      </c>
      <c r="AM13" s="46">
        <v>429</v>
      </c>
      <c r="AN13" s="35">
        <v>178</v>
      </c>
      <c r="AO13" s="35">
        <v>139</v>
      </c>
      <c r="AP13" s="47">
        <v>60</v>
      </c>
      <c r="AQ13" s="46">
        <v>549</v>
      </c>
      <c r="AR13" s="35">
        <v>279</v>
      </c>
      <c r="AS13" s="35">
        <v>194</v>
      </c>
      <c r="AT13" s="47">
        <v>58</v>
      </c>
      <c r="AU13" s="14"/>
    </row>
    <row r="14" spans="2:47" ht="31.5" x14ac:dyDescent="0.35">
      <c r="B14" s="42" t="s">
        <v>63</v>
      </c>
      <c r="C14" s="46">
        <v>1130</v>
      </c>
      <c r="D14" s="35">
        <v>2162</v>
      </c>
      <c r="E14" s="35">
        <v>1047</v>
      </c>
      <c r="F14" s="47">
        <v>473</v>
      </c>
      <c r="G14" s="46">
        <v>1834</v>
      </c>
      <c r="H14" s="35">
        <v>2502</v>
      </c>
      <c r="I14" s="35">
        <v>986</v>
      </c>
      <c r="J14" s="47">
        <v>464</v>
      </c>
      <c r="K14" s="46">
        <v>1961</v>
      </c>
      <c r="L14" s="35">
        <v>2035</v>
      </c>
      <c r="M14" s="35">
        <v>1077</v>
      </c>
      <c r="N14" s="47">
        <v>572</v>
      </c>
      <c r="O14" s="46">
        <v>2307</v>
      </c>
      <c r="P14" s="35">
        <v>2226</v>
      </c>
      <c r="Q14" s="35">
        <v>825</v>
      </c>
      <c r="R14" s="47">
        <v>651</v>
      </c>
      <c r="S14" s="46">
        <v>2289</v>
      </c>
      <c r="T14" s="35">
        <v>1551</v>
      </c>
      <c r="U14" s="35">
        <v>755</v>
      </c>
      <c r="V14" s="47">
        <v>618</v>
      </c>
      <c r="W14" s="46">
        <v>2211</v>
      </c>
      <c r="X14" s="35">
        <v>1972</v>
      </c>
      <c r="Y14" s="35">
        <v>715</v>
      </c>
      <c r="Z14" s="47">
        <v>600</v>
      </c>
      <c r="AA14" s="46">
        <v>2486</v>
      </c>
      <c r="AB14" s="35">
        <v>1817</v>
      </c>
      <c r="AC14" s="35">
        <v>702</v>
      </c>
      <c r="AD14" s="47">
        <v>506</v>
      </c>
      <c r="AE14" s="46">
        <v>2598</v>
      </c>
      <c r="AF14" s="35">
        <v>1795</v>
      </c>
      <c r="AG14" s="35">
        <v>713</v>
      </c>
      <c r="AH14" s="47">
        <v>337</v>
      </c>
      <c r="AI14" s="46">
        <v>3186</v>
      </c>
      <c r="AJ14" s="35">
        <v>2233</v>
      </c>
      <c r="AK14" s="35">
        <v>817</v>
      </c>
      <c r="AL14" s="47">
        <v>378</v>
      </c>
      <c r="AM14" s="46">
        <v>2902</v>
      </c>
      <c r="AN14" s="35">
        <v>2398</v>
      </c>
      <c r="AO14" s="35">
        <v>803</v>
      </c>
      <c r="AP14" s="47">
        <v>341</v>
      </c>
      <c r="AQ14" s="46">
        <v>3545</v>
      </c>
      <c r="AR14" s="35">
        <v>2395</v>
      </c>
      <c r="AS14" s="35">
        <v>896</v>
      </c>
      <c r="AT14" s="47">
        <v>253</v>
      </c>
      <c r="AU14" s="14"/>
    </row>
    <row r="15" spans="2:47" ht="18" x14ac:dyDescent="0.35">
      <c r="B15" s="41" t="s">
        <v>64</v>
      </c>
      <c r="C15" s="46">
        <v>3028</v>
      </c>
      <c r="D15" s="35">
        <v>4171</v>
      </c>
      <c r="E15" s="35">
        <v>935</v>
      </c>
      <c r="F15" s="47">
        <v>73</v>
      </c>
      <c r="G15" s="46">
        <v>2774</v>
      </c>
      <c r="H15" s="35">
        <v>3842</v>
      </c>
      <c r="I15" s="35">
        <v>761</v>
      </c>
      <c r="J15" s="47">
        <v>314</v>
      </c>
      <c r="K15" s="46">
        <v>2177</v>
      </c>
      <c r="L15" s="35">
        <v>3798</v>
      </c>
      <c r="M15" s="35">
        <v>799</v>
      </c>
      <c r="N15" s="47">
        <v>893</v>
      </c>
      <c r="O15" s="46">
        <v>3701</v>
      </c>
      <c r="P15" s="35">
        <v>5398</v>
      </c>
      <c r="Q15" s="35">
        <v>713</v>
      </c>
      <c r="R15" s="47">
        <v>262</v>
      </c>
      <c r="S15" s="46">
        <v>2952</v>
      </c>
      <c r="T15" s="35">
        <v>2099</v>
      </c>
      <c r="U15" s="35">
        <v>856</v>
      </c>
      <c r="V15" s="47">
        <v>506</v>
      </c>
      <c r="W15" s="46">
        <v>2284</v>
      </c>
      <c r="X15" s="35">
        <v>2066</v>
      </c>
      <c r="Y15" s="35">
        <v>781</v>
      </c>
      <c r="Z15" s="47">
        <v>241</v>
      </c>
      <c r="AA15" s="46">
        <v>2279</v>
      </c>
      <c r="AB15" s="35">
        <v>1595</v>
      </c>
      <c r="AC15" s="35">
        <v>1002</v>
      </c>
      <c r="AD15" s="47">
        <v>111</v>
      </c>
      <c r="AE15" s="46">
        <v>2265</v>
      </c>
      <c r="AF15" s="35">
        <v>2236</v>
      </c>
      <c r="AG15" s="35">
        <v>1020</v>
      </c>
      <c r="AH15" s="47">
        <v>149</v>
      </c>
      <c r="AI15" s="46">
        <v>3248</v>
      </c>
      <c r="AJ15" s="35">
        <v>2866</v>
      </c>
      <c r="AK15" s="35">
        <v>1297</v>
      </c>
      <c r="AL15" s="47">
        <v>327</v>
      </c>
      <c r="AM15" s="46">
        <v>4231</v>
      </c>
      <c r="AN15" s="35">
        <v>3249</v>
      </c>
      <c r="AO15" s="35">
        <v>1455</v>
      </c>
      <c r="AP15" s="47">
        <v>291</v>
      </c>
      <c r="AQ15" s="46">
        <v>6015</v>
      </c>
      <c r="AR15" s="35">
        <v>4336</v>
      </c>
      <c r="AS15" s="35">
        <v>1416</v>
      </c>
      <c r="AT15" s="47">
        <v>282</v>
      </c>
      <c r="AU15" s="14"/>
    </row>
    <row r="16" spans="2:47" ht="18.75" thickBot="1" x14ac:dyDescent="0.4">
      <c r="B16" s="43" t="s">
        <v>76</v>
      </c>
      <c r="C16" s="48">
        <v>1868</v>
      </c>
      <c r="D16" s="49">
        <v>1619</v>
      </c>
      <c r="E16" s="49">
        <v>219</v>
      </c>
      <c r="F16" s="50">
        <v>128</v>
      </c>
      <c r="G16" s="48">
        <v>2189</v>
      </c>
      <c r="H16" s="49">
        <v>2112</v>
      </c>
      <c r="I16" s="49">
        <v>550</v>
      </c>
      <c r="J16" s="50">
        <v>415</v>
      </c>
      <c r="K16" s="48">
        <v>1402</v>
      </c>
      <c r="L16" s="49">
        <v>1355</v>
      </c>
      <c r="M16" s="49">
        <v>13</v>
      </c>
      <c r="N16" s="50">
        <v>211</v>
      </c>
      <c r="O16" s="48">
        <v>1796</v>
      </c>
      <c r="P16" s="49">
        <v>1694</v>
      </c>
      <c r="Q16" s="49">
        <v>993</v>
      </c>
      <c r="R16" s="50">
        <v>529</v>
      </c>
      <c r="S16" s="48">
        <v>2727</v>
      </c>
      <c r="T16" s="49">
        <v>1868</v>
      </c>
      <c r="U16" s="49">
        <v>654</v>
      </c>
      <c r="V16" s="50">
        <v>812</v>
      </c>
      <c r="W16" s="48">
        <v>2641</v>
      </c>
      <c r="X16" s="49">
        <v>2047</v>
      </c>
      <c r="Y16" s="49">
        <v>579</v>
      </c>
      <c r="Z16" s="50">
        <v>717</v>
      </c>
      <c r="AA16" s="48">
        <v>2797</v>
      </c>
      <c r="AB16" s="49">
        <v>1942</v>
      </c>
      <c r="AC16" s="49">
        <v>762</v>
      </c>
      <c r="AD16" s="50">
        <v>749</v>
      </c>
      <c r="AE16" s="48">
        <v>3354</v>
      </c>
      <c r="AF16" s="49">
        <v>2204</v>
      </c>
      <c r="AG16" s="49">
        <v>689</v>
      </c>
      <c r="AH16" s="50">
        <v>725</v>
      </c>
      <c r="AI16" s="48">
        <v>3791</v>
      </c>
      <c r="AJ16" s="49">
        <v>2617</v>
      </c>
      <c r="AK16" s="49">
        <v>718</v>
      </c>
      <c r="AL16" s="50">
        <v>782</v>
      </c>
      <c r="AM16" s="48">
        <v>4170</v>
      </c>
      <c r="AN16" s="49">
        <v>2890</v>
      </c>
      <c r="AO16" s="49">
        <v>853</v>
      </c>
      <c r="AP16" s="50">
        <v>771</v>
      </c>
      <c r="AQ16" s="48">
        <v>4310</v>
      </c>
      <c r="AR16" s="49">
        <v>2948</v>
      </c>
      <c r="AS16" s="49">
        <v>833</v>
      </c>
      <c r="AT16" s="50">
        <v>657</v>
      </c>
      <c r="AU16" s="14"/>
    </row>
    <row r="19" spans="2:2" x14ac:dyDescent="0.25">
      <c r="B19" s="39" t="s">
        <v>105</v>
      </c>
    </row>
  </sheetData>
  <mergeCells count="11">
    <mergeCell ref="AQ4:AT4"/>
    <mergeCell ref="AM4:AP4"/>
    <mergeCell ref="AA4:AD4"/>
    <mergeCell ref="AE4:AH4"/>
    <mergeCell ref="AI4:AL4"/>
    <mergeCell ref="W4:Z4"/>
    <mergeCell ref="C4:F4"/>
    <mergeCell ref="G4:J4"/>
    <mergeCell ref="K4:N4"/>
    <mergeCell ref="O4:R4"/>
    <mergeCell ref="S4:V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5E21B-8E12-4C8F-B2E1-0576D088A86E}">
  <dimension ref="B2:M17"/>
  <sheetViews>
    <sheetView workbookViewId="0">
      <selection activeCell="S15" sqref="S15"/>
    </sheetView>
  </sheetViews>
  <sheetFormatPr defaultRowHeight="15" x14ac:dyDescent="0.25"/>
  <cols>
    <col min="2" max="2" width="26.28515625" customWidth="1"/>
    <col min="3" max="13" width="9.140625" customWidth="1"/>
  </cols>
  <sheetData>
    <row r="2" spans="2:13" ht="32.25" customHeight="1" x14ac:dyDescent="0.35">
      <c r="B2" s="98" t="s">
        <v>73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4" spans="2:13" ht="24.75" customHeight="1" x14ac:dyDescent="0.35">
      <c r="B4" s="16" t="s">
        <v>54</v>
      </c>
      <c r="C4" s="100">
        <v>2015</v>
      </c>
      <c r="D4" s="100">
        <v>2016</v>
      </c>
      <c r="E4" s="100">
        <v>2017</v>
      </c>
      <c r="F4" s="100">
        <v>2018</v>
      </c>
      <c r="G4" s="100">
        <v>2019</v>
      </c>
      <c r="H4" s="100">
        <v>2020</v>
      </c>
      <c r="I4" s="100">
        <v>2021</v>
      </c>
      <c r="J4" s="100">
        <v>2022</v>
      </c>
      <c r="K4" s="100">
        <v>2023</v>
      </c>
      <c r="L4" s="100">
        <v>2024</v>
      </c>
      <c r="M4" s="100">
        <v>2025</v>
      </c>
    </row>
    <row r="5" spans="2:13" ht="31.5" customHeight="1" x14ac:dyDescent="0.25">
      <c r="B5" s="4" t="s">
        <v>55</v>
      </c>
      <c r="C5" s="3">
        <v>0</v>
      </c>
      <c r="D5" s="3">
        <v>1</v>
      </c>
      <c r="E5" s="3">
        <v>0</v>
      </c>
      <c r="F5" s="3">
        <v>0</v>
      </c>
      <c r="G5" s="3">
        <v>0</v>
      </c>
      <c r="H5" s="3">
        <v>3</v>
      </c>
      <c r="I5" s="3">
        <v>3</v>
      </c>
      <c r="J5" s="3">
        <v>3</v>
      </c>
      <c r="K5" s="3">
        <v>5</v>
      </c>
      <c r="L5" s="3">
        <v>5</v>
      </c>
      <c r="M5" s="3">
        <v>5</v>
      </c>
    </row>
    <row r="6" spans="2:13" ht="31.5" customHeight="1" x14ac:dyDescent="0.25">
      <c r="B6" s="4" t="s">
        <v>56</v>
      </c>
      <c r="C6" s="3">
        <v>7</v>
      </c>
      <c r="D6" s="3">
        <v>7</v>
      </c>
      <c r="E6" s="3">
        <v>1</v>
      </c>
      <c r="F6" s="3">
        <v>3</v>
      </c>
      <c r="G6" s="3">
        <v>2</v>
      </c>
      <c r="H6" s="3">
        <v>6</v>
      </c>
      <c r="I6" s="3">
        <v>6</v>
      </c>
      <c r="J6" s="3">
        <v>6</v>
      </c>
      <c r="K6" s="3">
        <v>10</v>
      </c>
      <c r="L6" s="3">
        <v>11</v>
      </c>
      <c r="M6" s="3">
        <v>11</v>
      </c>
    </row>
    <row r="7" spans="2:13" ht="31.5" customHeight="1" x14ac:dyDescent="0.25">
      <c r="B7" s="4" t="s">
        <v>57</v>
      </c>
      <c r="C7" s="3">
        <v>4</v>
      </c>
      <c r="D7" s="3">
        <v>3</v>
      </c>
      <c r="E7" s="3">
        <v>1</v>
      </c>
      <c r="F7" s="3">
        <v>3</v>
      </c>
      <c r="G7" s="3">
        <v>4</v>
      </c>
      <c r="H7" s="3">
        <v>5</v>
      </c>
      <c r="I7" s="3">
        <v>5</v>
      </c>
      <c r="J7" s="3">
        <v>3</v>
      </c>
      <c r="K7" s="3">
        <v>4</v>
      </c>
      <c r="L7" s="3">
        <v>6</v>
      </c>
      <c r="M7" s="3">
        <v>6</v>
      </c>
    </row>
    <row r="8" spans="2:13" ht="31.5" customHeight="1" x14ac:dyDescent="0.25">
      <c r="B8" s="4" t="s">
        <v>58</v>
      </c>
      <c r="C8" s="3">
        <v>5</v>
      </c>
      <c r="D8" s="3">
        <v>6</v>
      </c>
      <c r="E8" s="3">
        <v>3</v>
      </c>
      <c r="F8" s="3">
        <v>4</v>
      </c>
      <c r="G8" s="3">
        <v>5</v>
      </c>
      <c r="H8" s="3">
        <v>7</v>
      </c>
      <c r="I8" s="3">
        <v>7</v>
      </c>
      <c r="J8" s="3">
        <v>7</v>
      </c>
      <c r="K8" s="3">
        <v>8</v>
      </c>
      <c r="L8" s="3">
        <v>8</v>
      </c>
      <c r="M8" s="3">
        <v>8</v>
      </c>
    </row>
    <row r="9" spans="2:13" ht="31.5" customHeight="1" x14ac:dyDescent="0.25">
      <c r="B9" s="4" t="s">
        <v>59</v>
      </c>
      <c r="C9" s="3">
        <v>2</v>
      </c>
      <c r="D9" s="3">
        <v>1</v>
      </c>
      <c r="E9" s="3">
        <v>2</v>
      </c>
      <c r="F9" s="3">
        <v>2</v>
      </c>
      <c r="G9" s="3">
        <v>2</v>
      </c>
      <c r="H9" s="3">
        <v>7</v>
      </c>
      <c r="I9" s="3">
        <v>7</v>
      </c>
      <c r="J9" s="3">
        <v>6</v>
      </c>
      <c r="K9" s="3">
        <v>7</v>
      </c>
      <c r="L9" s="3">
        <v>8</v>
      </c>
      <c r="M9" s="3">
        <v>8</v>
      </c>
    </row>
    <row r="10" spans="2:13" ht="31.5" customHeight="1" x14ac:dyDescent="0.25">
      <c r="B10" s="4" t="s">
        <v>60</v>
      </c>
      <c r="C10" s="3">
        <v>9</v>
      </c>
      <c r="D10" s="3">
        <v>9</v>
      </c>
      <c r="E10" s="3">
        <v>6</v>
      </c>
      <c r="F10" s="3">
        <v>5</v>
      </c>
      <c r="G10" s="3">
        <v>7</v>
      </c>
      <c r="H10" s="3">
        <v>18</v>
      </c>
      <c r="I10" s="3">
        <v>21</v>
      </c>
      <c r="J10" s="3">
        <v>14</v>
      </c>
      <c r="K10" s="3">
        <v>16</v>
      </c>
      <c r="L10" s="3">
        <v>18</v>
      </c>
      <c r="M10" s="3">
        <v>19</v>
      </c>
    </row>
    <row r="11" spans="2:13" ht="31.5" customHeight="1" x14ac:dyDescent="0.25">
      <c r="B11" s="4" t="s">
        <v>61</v>
      </c>
      <c r="C11" s="3">
        <v>0</v>
      </c>
      <c r="D11" s="3">
        <v>1</v>
      </c>
      <c r="E11" s="3">
        <v>0</v>
      </c>
      <c r="F11" s="3">
        <v>0</v>
      </c>
      <c r="G11" s="3">
        <v>2</v>
      </c>
      <c r="H11" s="3">
        <v>1</v>
      </c>
      <c r="I11" s="3">
        <v>1</v>
      </c>
      <c r="J11" s="3">
        <v>1</v>
      </c>
      <c r="K11" s="3">
        <v>3</v>
      </c>
      <c r="L11" s="3">
        <v>3</v>
      </c>
      <c r="M11" s="3">
        <v>3</v>
      </c>
    </row>
    <row r="12" spans="2:13" ht="31.5" customHeight="1" x14ac:dyDescent="0.25">
      <c r="B12" s="5" t="s">
        <v>62</v>
      </c>
      <c r="C12" s="3">
        <v>0</v>
      </c>
      <c r="D12" s="3">
        <v>4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3</v>
      </c>
      <c r="L12" s="3">
        <v>3</v>
      </c>
      <c r="M12" s="3">
        <v>3</v>
      </c>
    </row>
    <row r="13" spans="2:13" ht="31.5" customHeight="1" x14ac:dyDescent="0.25">
      <c r="B13" s="5" t="s">
        <v>63</v>
      </c>
      <c r="C13" s="3">
        <v>6</v>
      </c>
      <c r="D13" s="3">
        <v>6</v>
      </c>
      <c r="E13" s="3">
        <v>2</v>
      </c>
      <c r="F13" s="3">
        <v>2</v>
      </c>
      <c r="G13" s="3">
        <v>2</v>
      </c>
      <c r="H13" s="3">
        <v>9</v>
      </c>
      <c r="I13" s="3">
        <v>9</v>
      </c>
      <c r="J13" s="3">
        <v>9</v>
      </c>
      <c r="K13" s="3">
        <v>9</v>
      </c>
      <c r="L13" s="3">
        <v>10</v>
      </c>
      <c r="M13" s="3">
        <v>13</v>
      </c>
    </row>
    <row r="14" spans="2:13" ht="31.5" customHeight="1" x14ac:dyDescent="0.25">
      <c r="B14" s="4" t="s">
        <v>64</v>
      </c>
      <c r="C14" s="3">
        <v>6</v>
      </c>
      <c r="D14" s="3">
        <v>6</v>
      </c>
      <c r="E14" s="3">
        <v>3</v>
      </c>
      <c r="F14" s="3">
        <v>6</v>
      </c>
      <c r="G14" s="3">
        <v>10</v>
      </c>
      <c r="H14" s="3">
        <v>13</v>
      </c>
      <c r="I14" s="3">
        <v>14</v>
      </c>
      <c r="J14" s="3">
        <v>14</v>
      </c>
      <c r="K14" s="3">
        <v>16</v>
      </c>
      <c r="L14" s="3">
        <v>19</v>
      </c>
      <c r="M14" s="3">
        <v>21</v>
      </c>
    </row>
    <row r="15" spans="2:13" ht="31.5" customHeight="1" x14ac:dyDescent="0.25">
      <c r="B15" s="4" t="s">
        <v>65</v>
      </c>
      <c r="C15" s="3">
        <v>4</v>
      </c>
      <c r="D15" s="3">
        <v>6</v>
      </c>
      <c r="E15" s="3">
        <v>4</v>
      </c>
      <c r="F15" s="3">
        <v>5</v>
      </c>
      <c r="G15" s="3">
        <v>5</v>
      </c>
      <c r="H15" s="3">
        <v>18</v>
      </c>
      <c r="I15" s="3">
        <v>19</v>
      </c>
      <c r="J15" s="3">
        <v>16</v>
      </c>
      <c r="K15" s="3">
        <v>18</v>
      </c>
      <c r="L15" s="3">
        <v>30</v>
      </c>
      <c r="M15" s="3">
        <v>30</v>
      </c>
    </row>
    <row r="16" spans="2:13" ht="31.5" customHeight="1" x14ac:dyDescent="0.25">
      <c r="B16" s="4" t="s">
        <v>71</v>
      </c>
      <c r="C16" s="3">
        <v>2</v>
      </c>
      <c r="D16" s="3">
        <v>2</v>
      </c>
      <c r="E16" s="3">
        <v>0</v>
      </c>
      <c r="F16" s="3">
        <v>1</v>
      </c>
      <c r="G16" s="3">
        <v>2</v>
      </c>
      <c r="H16" s="3">
        <v>1</v>
      </c>
      <c r="I16" s="3">
        <v>2</v>
      </c>
      <c r="J16" s="3">
        <v>2</v>
      </c>
      <c r="K16" s="3">
        <v>3</v>
      </c>
      <c r="L16" s="3">
        <v>3</v>
      </c>
      <c r="M16" s="3">
        <v>3</v>
      </c>
    </row>
    <row r="17" spans="2:13" ht="23.25" customHeight="1" x14ac:dyDescent="0.25">
      <c r="B17" s="17" t="s">
        <v>72</v>
      </c>
      <c r="C17" s="18">
        <f>SUM(C5:C16)</f>
        <v>45</v>
      </c>
      <c r="D17" s="18">
        <f t="shared" ref="D17:M17" si="0">SUM(D5:D16)</f>
        <v>52</v>
      </c>
      <c r="E17" s="18">
        <f t="shared" si="0"/>
        <v>22</v>
      </c>
      <c r="F17" s="18">
        <f t="shared" si="0"/>
        <v>31</v>
      </c>
      <c r="G17" s="18">
        <f t="shared" si="0"/>
        <v>41</v>
      </c>
      <c r="H17" s="18">
        <f t="shared" si="0"/>
        <v>88</v>
      </c>
      <c r="I17" s="18">
        <f t="shared" si="0"/>
        <v>94</v>
      </c>
      <c r="J17" s="18">
        <f t="shared" si="0"/>
        <v>81</v>
      </c>
      <c r="K17" s="18">
        <f t="shared" si="0"/>
        <v>102</v>
      </c>
      <c r="L17" s="18">
        <f t="shared" si="0"/>
        <v>124</v>
      </c>
      <c r="M17" s="18">
        <f t="shared" si="0"/>
        <v>130</v>
      </c>
    </row>
  </sheetData>
  <mergeCells count="1">
    <mergeCell ref="B2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C3FFA-6A2D-4FAB-96DE-D5E9F2021F1A}">
  <dimension ref="B2:AF49"/>
  <sheetViews>
    <sheetView tabSelected="1" workbookViewId="0">
      <selection activeCell="J34" sqref="J34"/>
    </sheetView>
  </sheetViews>
  <sheetFormatPr defaultRowHeight="15" x14ac:dyDescent="0.25"/>
  <cols>
    <col min="1" max="1" width="3.85546875" style="2" customWidth="1"/>
    <col min="2" max="2" width="12.85546875" style="15" customWidth="1"/>
    <col min="3" max="3" width="15.7109375" style="2" customWidth="1"/>
    <col min="4" max="4" width="15.5703125" style="2" customWidth="1"/>
    <col min="5" max="6" width="17.42578125" style="2" customWidth="1"/>
    <col min="7" max="7" width="13.28515625" style="2" customWidth="1"/>
    <col min="8" max="9" width="17.140625" style="2" customWidth="1"/>
    <col min="10" max="10" width="18.140625" style="2" customWidth="1"/>
    <col min="11" max="11" width="18" style="2" customWidth="1"/>
    <col min="12" max="12" width="16.85546875" style="2" customWidth="1"/>
    <col min="13" max="13" width="10.5703125" style="2" customWidth="1"/>
    <col min="14" max="15" width="9.140625" style="2"/>
    <col min="16" max="16" width="20.85546875" style="2" customWidth="1"/>
    <col min="17" max="18" width="12.5703125" style="2" customWidth="1"/>
    <col min="19" max="19" width="7.5703125" style="2" customWidth="1"/>
    <col min="20" max="20" width="9.28515625" style="2" customWidth="1"/>
    <col min="21" max="21" width="11.7109375" style="22" customWidth="1"/>
    <col min="22" max="22" width="13.5703125" style="22" customWidth="1"/>
    <col min="23" max="24" width="12.42578125" style="2" customWidth="1"/>
    <col min="25" max="26" width="9.140625" style="2"/>
    <col min="27" max="28" width="14.28515625" style="2" customWidth="1"/>
    <col min="29" max="30" width="12.5703125" style="2" customWidth="1"/>
    <col min="31" max="31" width="13" style="2" customWidth="1"/>
    <col min="32" max="16384" width="9.140625" style="2"/>
  </cols>
  <sheetData>
    <row r="2" spans="3:32" ht="20.25" customHeight="1" x14ac:dyDescent="0.35">
      <c r="D2" s="14" t="s">
        <v>104</v>
      </c>
    </row>
    <row r="4" spans="3:32" ht="15.75" thickBot="1" x14ac:dyDescent="0.3"/>
    <row r="5" spans="3:32" ht="21.75" customHeight="1" thickBot="1" x14ac:dyDescent="0.3">
      <c r="C5" s="68" t="s">
        <v>0</v>
      </c>
      <c r="D5" s="69"/>
      <c r="E5" s="69"/>
      <c r="F5" s="69"/>
      <c r="G5" s="70"/>
      <c r="I5" s="68" t="s">
        <v>102</v>
      </c>
      <c r="J5" s="69"/>
      <c r="K5" s="69"/>
      <c r="L5" s="70"/>
    </row>
    <row r="6" spans="3:32" ht="20.25" customHeight="1" x14ac:dyDescent="0.25">
      <c r="C6" s="73" t="s">
        <v>54</v>
      </c>
      <c r="D6" s="75" t="s">
        <v>81</v>
      </c>
      <c r="E6" s="76"/>
      <c r="F6" s="75" t="s">
        <v>82</v>
      </c>
      <c r="G6" s="87"/>
      <c r="I6" s="73" t="s">
        <v>54</v>
      </c>
      <c r="J6" s="71" t="s">
        <v>85</v>
      </c>
      <c r="K6" s="71"/>
      <c r="L6" s="72"/>
      <c r="X6" s="24"/>
      <c r="Y6" s="77" t="s">
        <v>86</v>
      </c>
      <c r="Z6" s="78"/>
      <c r="AA6" s="79"/>
      <c r="AB6" s="77" t="s">
        <v>87</v>
      </c>
      <c r="AC6" s="78"/>
      <c r="AD6" s="78"/>
      <c r="AE6" s="78"/>
      <c r="AF6" s="79"/>
    </row>
    <row r="7" spans="3:32" ht="59.25" customHeight="1" x14ac:dyDescent="0.3">
      <c r="C7" s="74"/>
      <c r="D7" s="6" t="s">
        <v>77</v>
      </c>
      <c r="E7" s="6" t="s">
        <v>78</v>
      </c>
      <c r="F7" s="6" t="s">
        <v>79</v>
      </c>
      <c r="G7" s="34" t="s">
        <v>80</v>
      </c>
      <c r="I7" s="74"/>
      <c r="J7" s="25" t="s">
        <v>101</v>
      </c>
      <c r="K7" s="7" t="s">
        <v>88</v>
      </c>
      <c r="L7" s="28" t="s">
        <v>84</v>
      </c>
      <c r="X7" s="23"/>
      <c r="Y7" s="27" t="s">
        <v>89</v>
      </c>
      <c r="Z7" s="7" t="s">
        <v>88</v>
      </c>
      <c r="AA7" s="28" t="s">
        <v>84</v>
      </c>
      <c r="AB7" s="27" t="s">
        <v>89</v>
      </c>
      <c r="AC7" s="7" t="s">
        <v>83</v>
      </c>
      <c r="AD7" s="6" t="s">
        <v>90</v>
      </c>
      <c r="AE7" s="6" t="s">
        <v>95</v>
      </c>
      <c r="AF7" s="34" t="s">
        <v>94</v>
      </c>
    </row>
    <row r="8" spans="3:32" ht="18" x14ac:dyDescent="0.35">
      <c r="C8" s="55">
        <v>2015</v>
      </c>
      <c r="D8" s="21">
        <v>2161</v>
      </c>
      <c r="E8" s="21">
        <v>2162</v>
      </c>
      <c r="F8" s="21">
        <v>145</v>
      </c>
      <c r="G8" s="30">
        <v>145</v>
      </c>
      <c r="I8" s="55">
        <v>2015</v>
      </c>
      <c r="J8" s="53">
        <f>D8+E8+F8</f>
        <v>4468</v>
      </c>
      <c r="K8" s="53">
        <v>93</v>
      </c>
      <c r="L8" s="56">
        <v>18</v>
      </c>
      <c r="X8" s="26"/>
      <c r="Y8" s="29">
        <v>633</v>
      </c>
      <c r="Z8" s="21">
        <v>91</v>
      </c>
      <c r="AA8" s="30"/>
      <c r="AB8" s="29">
        <v>33</v>
      </c>
      <c r="AC8" s="21">
        <v>4</v>
      </c>
      <c r="AD8" s="21">
        <v>2</v>
      </c>
      <c r="AE8" s="21"/>
      <c r="AF8" s="30"/>
    </row>
    <row r="9" spans="3:32" ht="18" x14ac:dyDescent="0.35">
      <c r="C9" s="55">
        <v>2016</v>
      </c>
      <c r="D9" s="21">
        <v>2581</v>
      </c>
      <c r="E9" s="21">
        <v>2741</v>
      </c>
      <c r="F9" s="21">
        <v>153</v>
      </c>
      <c r="G9" s="30">
        <v>159</v>
      </c>
      <c r="I9" s="55">
        <v>2016</v>
      </c>
      <c r="J9" s="21">
        <f t="shared" ref="J9:J18" si="0">D9+E9+F9</f>
        <v>5475</v>
      </c>
      <c r="K9" s="21">
        <v>93</v>
      </c>
      <c r="L9" s="30">
        <v>16</v>
      </c>
      <c r="X9" s="26"/>
      <c r="Y9" s="29">
        <v>726</v>
      </c>
      <c r="Z9" s="21">
        <v>105</v>
      </c>
      <c r="AA9" s="30">
        <v>4</v>
      </c>
      <c r="AB9" s="29">
        <v>73</v>
      </c>
      <c r="AC9" s="21">
        <v>9</v>
      </c>
      <c r="AD9" s="21">
        <v>1</v>
      </c>
      <c r="AE9" s="21"/>
      <c r="AF9" s="30"/>
    </row>
    <row r="10" spans="3:32" ht="18" x14ac:dyDescent="0.35">
      <c r="C10" s="55">
        <v>2017</v>
      </c>
      <c r="D10" s="21">
        <v>3394</v>
      </c>
      <c r="E10" s="21">
        <v>3509</v>
      </c>
      <c r="F10" s="21">
        <v>106</v>
      </c>
      <c r="G10" s="30">
        <v>154</v>
      </c>
      <c r="I10" s="55">
        <v>2017</v>
      </c>
      <c r="J10" s="21">
        <f t="shared" si="0"/>
        <v>7009</v>
      </c>
      <c r="K10" s="21">
        <v>99</v>
      </c>
      <c r="L10" s="30">
        <v>8</v>
      </c>
      <c r="X10" s="26"/>
      <c r="Y10" s="29">
        <v>335</v>
      </c>
      <c r="Z10" s="21">
        <v>61</v>
      </c>
      <c r="AA10" s="30">
        <v>4</v>
      </c>
      <c r="AB10" s="29">
        <v>19</v>
      </c>
      <c r="AC10" s="21">
        <v>9</v>
      </c>
      <c r="AD10" s="21">
        <v>5</v>
      </c>
      <c r="AE10" s="21"/>
      <c r="AF10" s="30">
        <v>4</v>
      </c>
    </row>
    <row r="11" spans="3:32" ht="18" x14ac:dyDescent="0.35">
      <c r="C11" s="55">
        <v>2018</v>
      </c>
      <c r="D11" s="21">
        <v>3923</v>
      </c>
      <c r="E11" s="21">
        <v>4002</v>
      </c>
      <c r="F11" s="21">
        <v>161</v>
      </c>
      <c r="G11" s="30">
        <v>172</v>
      </c>
      <c r="I11" s="55">
        <v>2018</v>
      </c>
      <c r="J11" s="21">
        <f t="shared" si="0"/>
        <v>8086</v>
      </c>
      <c r="K11" s="21">
        <v>79</v>
      </c>
      <c r="L11" s="30">
        <v>8</v>
      </c>
      <c r="X11" s="26"/>
      <c r="Y11" s="29">
        <v>558</v>
      </c>
      <c r="Z11" s="21">
        <v>110</v>
      </c>
      <c r="AA11" s="30">
        <v>8</v>
      </c>
      <c r="AB11" s="29">
        <v>52</v>
      </c>
      <c r="AC11" s="21">
        <v>11</v>
      </c>
      <c r="AD11" s="21">
        <v>8</v>
      </c>
      <c r="AE11" s="21"/>
      <c r="AF11" s="30"/>
    </row>
    <row r="12" spans="3:32" ht="18" x14ac:dyDescent="0.35">
      <c r="C12" s="55">
        <v>2019</v>
      </c>
      <c r="D12" s="21">
        <v>4271</v>
      </c>
      <c r="E12" s="21">
        <v>4346</v>
      </c>
      <c r="F12" s="21">
        <v>174</v>
      </c>
      <c r="G12" s="30">
        <v>169</v>
      </c>
      <c r="I12" s="55">
        <v>2019</v>
      </c>
      <c r="J12" s="21">
        <f t="shared" si="0"/>
        <v>8791</v>
      </c>
      <c r="K12" s="21">
        <v>48</v>
      </c>
      <c r="L12" s="30">
        <v>18</v>
      </c>
      <c r="X12" s="26"/>
      <c r="Y12" s="29">
        <v>503</v>
      </c>
      <c r="Z12" s="21">
        <v>60</v>
      </c>
      <c r="AA12" s="30">
        <v>14</v>
      </c>
      <c r="AB12" s="29">
        <v>43</v>
      </c>
      <c r="AC12" s="21">
        <v>3</v>
      </c>
      <c r="AD12" s="21">
        <v>1</v>
      </c>
      <c r="AE12" s="21"/>
      <c r="AF12" s="30"/>
    </row>
    <row r="13" spans="3:32" ht="18" x14ac:dyDescent="0.35">
      <c r="C13" s="55">
        <v>2020</v>
      </c>
      <c r="D13" s="21">
        <v>3404</v>
      </c>
      <c r="E13" s="21">
        <v>3556</v>
      </c>
      <c r="F13" s="21">
        <v>166</v>
      </c>
      <c r="G13" s="30">
        <v>184</v>
      </c>
      <c r="I13" s="55">
        <v>2020</v>
      </c>
      <c r="J13" s="21">
        <f t="shared" si="0"/>
        <v>7126</v>
      </c>
      <c r="K13" s="21">
        <v>85</v>
      </c>
      <c r="L13" s="30">
        <v>16</v>
      </c>
      <c r="X13" s="26"/>
      <c r="Y13" s="29">
        <v>447</v>
      </c>
      <c r="Z13" s="21">
        <v>74</v>
      </c>
      <c r="AA13" s="30">
        <v>17</v>
      </c>
      <c r="AB13" s="29">
        <v>31</v>
      </c>
      <c r="AC13" s="21">
        <v>12</v>
      </c>
      <c r="AD13" s="21">
        <v>5</v>
      </c>
      <c r="AE13" s="21"/>
      <c r="AF13" s="30">
        <v>1</v>
      </c>
    </row>
    <row r="14" spans="3:32" ht="18" x14ac:dyDescent="0.35">
      <c r="C14" s="55">
        <v>2021</v>
      </c>
      <c r="D14" s="21">
        <v>3378</v>
      </c>
      <c r="E14" s="21">
        <v>3598</v>
      </c>
      <c r="F14" s="21">
        <v>182</v>
      </c>
      <c r="G14" s="30">
        <v>220</v>
      </c>
      <c r="I14" s="55">
        <v>2021</v>
      </c>
      <c r="J14" s="21">
        <f t="shared" si="0"/>
        <v>7158</v>
      </c>
      <c r="K14" s="21">
        <v>94</v>
      </c>
      <c r="L14" s="30">
        <v>20</v>
      </c>
      <c r="X14" s="26"/>
      <c r="Y14" s="29">
        <v>441</v>
      </c>
      <c r="Z14" s="21">
        <v>85</v>
      </c>
      <c r="AA14" s="30">
        <v>13</v>
      </c>
      <c r="AB14" s="29">
        <v>16</v>
      </c>
      <c r="AC14" s="21">
        <v>14</v>
      </c>
      <c r="AD14" s="21">
        <v>5</v>
      </c>
      <c r="AE14" s="21">
        <v>2</v>
      </c>
      <c r="AF14" s="30">
        <v>1</v>
      </c>
    </row>
    <row r="15" spans="3:32" ht="18" x14ac:dyDescent="0.35">
      <c r="C15" s="55">
        <v>2022</v>
      </c>
      <c r="D15" s="21">
        <v>4477</v>
      </c>
      <c r="E15" s="21">
        <v>4584</v>
      </c>
      <c r="F15" s="21">
        <v>191</v>
      </c>
      <c r="G15" s="30">
        <v>206</v>
      </c>
      <c r="I15" s="55">
        <v>2022</v>
      </c>
      <c r="J15" s="21">
        <f t="shared" si="0"/>
        <v>9252</v>
      </c>
      <c r="K15" s="21">
        <v>162</v>
      </c>
      <c r="L15" s="30">
        <v>13</v>
      </c>
      <c r="X15" s="26"/>
      <c r="Y15" s="29">
        <v>414</v>
      </c>
      <c r="Z15" s="21">
        <v>65</v>
      </c>
      <c r="AA15" s="30">
        <v>11</v>
      </c>
      <c r="AB15" s="29">
        <v>17</v>
      </c>
      <c r="AC15" s="21">
        <v>3</v>
      </c>
      <c r="AD15" s="21">
        <v>9</v>
      </c>
      <c r="AE15" s="21">
        <v>1</v>
      </c>
      <c r="AF15" s="30"/>
    </row>
    <row r="16" spans="3:32" ht="18" x14ac:dyDescent="0.35">
      <c r="C16" s="55">
        <v>2023</v>
      </c>
      <c r="D16" s="21">
        <v>4556</v>
      </c>
      <c r="E16" s="21">
        <v>4678</v>
      </c>
      <c r="F16" s="21">
        <v>200</v>
      </c>
      <c r="G16" s="30">
        <v>203</v>
      </c>
      <c r="I16" s="55">
        <v>2023</v>
      </c>
      <c r="J16" s="21">
        <f t="shared" si="0"/>
        <v>9434</v>
      </c>
      <c r="K16" s="21">
        <v>45</v>
      </c>
      <c r="L16" s="30">
        <v>12</v>
      </c>
      <c r="X16" s="26"/>
      <c r="Y16" s="29">
        <v>476</v>
      </c>
      <c r="Z16" s="21">
        <v>54</v>
      </c>
      <c r="AA16" s="30">
        <v>13</v>
      </c>
      <c r="AB16" s="29">
        <v>9</v>
      </c>
      <c r="AC16" s="21">
        <v>3</v>
      </c>
      <c r="AD16" s="21">
        <v>1</v>
      </c>
      <c r="AE16" s="21">
        <v>0</v>
      </c>
      <c r="AF16" s="30">
        <v>1</v>
      </c>
    </row>
    <row r="17" spans="3:32" ht="18" x14ac:dyDescent="0.35">
      <c r="C17" s="55">
        <v>2024</v>
      </c>
      <c r="D17" s="21">
        <v>3794</v>
      </c>
      <c r="E17" s="21">
        <v>3959</v>
      </c>
      <c r="F17" s="21">
        <v>216</v>
      </c>
      <c r="G17" s="30">
        <v>227</v>
      </c>
      <c r="I17" s="55">
        <v>2024</v>
      </c>
      <c r="J17" s="21">
        <f t="shared" si="0"/>
        <v>7969</v>
      </c>
      <c r="K17" s="21">
        <v>26</v>
      </c>
      <c r="L17" s="30">
        <v>3</v>
      </c>
      <c r="X17" s="26"/>
      <c r="Y17" s="29">
        <v>548</v>
      </c>
      <c r="Z17" s="21">
        <v>71</v>
      </c>
      <c r="AA17" s="30">
        <v>10</v>
      </c>
      <c r="AB17" s="29">
        <v>48</v>
      </c>
      <c r="AC17" s="21">
        <v>16</v>
      </c>
      <c r="AD17" s="21">
        <v>6</v>
      </c>
      <c r="AE17" s="21">
        <v>1</v>
      </c>
      <c r="AF17" s="30"/>
    </row>
    <row r="18" spans="3:32" ht="18.75" thickBot="1" x14ac:dyDescent="0.4">
      <c r="C18" s="61">
        <v>2025</v>
      </c>
      <c r="D18" s="32">
        <v>4431</v>
      </c>
      <c r="E18" s="32">
        <v>4729</v>
      </c>
      <c r="F18" s="32">
        <v>215</v>
      </c>
      <c r="G18" s="33">
        <v>225</v>
      </c>
      <c r="I18" s="55">
        <v>2025</v>
      </c>
      <c r="J18" s="21">
        <f t="shared" si="0"/>
        <v>9375</v>
      </c>
      <c r="K18" s="21">
        <v>5</v>
      </c>
      <c r="L18" s="30">
        <v>0</v>
      </c>
      <c r="X18" s="26"/>
      <c r="Y18" s="31">
        <v>523</v>
      </c>
      <c r="Z18" s="32">
        <v>116</v>
      </c>
      <c r="AA18" s="33">
        <v>6</v>
      </c>
      <c r="AB18" s="31">
        <v>44</v>
      </c>
      <c r="AC18" s="32">
        <v>31</v>
      </c>
      <c r="AD18" s="32">
        <v>26</v>
      </c>
      <c r="AE18" s="32">
        <v>1</v>
      </c>
      <c r="AF18" s="33">
        <v>1</v>
      </c>
    </row>
    <row r="19" spans="3:32" ht="18" x14ac:dyDescent="0.35">
      <c r="C19" s="26"/>
      <c r="D19" s="26"/>
      <c r="E19" s="26"/>
      <c r="F19" s="26"/>
      <c r="G19" s="26"/>
      <c r="I19" s="57"/>
      <c r="J19" s="26"/>
      <c r="K19" s="26"/>
      <c r="L19" s="58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Z19" s="26"/>
      <c r="AA19" s="26"/>
      <c r="AB19" s="26"/>
      <c r="AC19" s="26"/>
      <c r="AD19" s="26"/>
      <c r="AE19" s="26"/>
    </row>
    <row r="20" spans="3:32" ht="18.75" thickBot="1" x14ac:dyDescent="0.4">
      <c r="C20" s="26"/>
      <c r="D20" s="26"/>
      <c r="E20" s="26"/>
      <c r="F20" s="26"/>
      <c r="G20" s="26"/>
      <c r="I20" s="82" t="s">
        <v>96</v>
      </c>
      <c r="J20" s="83"/>
      <c r="K20" s="83"/>
      <c r="L20" s="84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Z20" s="26"/>
      <c r="AA20" s="26"/>
      <c r="AB20" s="26"/>
      <c r="AC20" s="26"/>
      <c r="AD20" s="26"/>
      <c r="AE20" s="26"/>
    </row>
    <row r="21" spans="3:32" ht="27" customHeight="1" x14ac:dyDescent="0.35">
      <c r="C21" s="89" t="s">
        <v>2</v>
      </c>
      <c r="D21" s="90"/>
      <c r="E21" s="90"/>
      <c r="F21" s="91"/>
      <c r="I21" s="73" t="s">
        <v>54</v>
      </c>
      <c r="J21" s="80" t="s">
        <v>98</v>
      </c>
      <c r="K21" s="85" t="s">
        <v>97</v>
      </c>
      <c r="L21" s="86"/>
      <c r="M21" s="26"/>
      <c r="N21" s="26"/>
      <c r="O21" s="26"/>
      <c r="P21" s="26"/>
      <c r="Q21" s="26"/>
      <c r="R21" s="26"/>
    </row>
    <row r="22" spans="3:32" ht="33" customHeight="1" x14ac:dyDescent="0.35">
      <c r="C22" s="92" t="s">
        <v>54</v>
      </c>
      <c r="D22" s="80" t="s">
        <v>91</v>
      </c>
      <c r="E22" s="54" t="s">
        <v>92</v>
      </c>
      <c r="F22" s="60" t="s">
        <v>103</v>
      </c>
      <c r="I22" s="74"/>
      <c r="J22" s="81"/>
      <c r="K22" s="25" t="s">
        <v>101</v>
      </c>
      <c r="L22" s="28" t="s">
        <v>88</v>
      </c>
      <c r="M22" s="26"/>
      <c r="N22" s="26"/>
      <c r="O22" s="26"/>
      <c r="P22" s="26"/>
      <c r="Q22" s="26"/>
      <c r="R22" s="26"/>
    </row>
    <row r="23" spans="3:32" ht="17.25" customHeight="1" x14ac:dyDescent="0.35">
      <c r="C23" s="93"/>
      <c r="D23" s="81"/>
      <c r="E23" s="88" t="s">
        <v>82</v>
      </c>
      <c r="F23" s="94"/>
      <c r="I23" s="55">
        <v>2024</v>
      </c>
      <c r="J23" s="36">
        <v>934</v>
      </c>
      <c r="K23" s="21">
        <v>548</v>
      </c>
      <c r="L23" s="30">
        <v>71</v>
      </c>
      <c r="M23" s="26"/>
      <c r="N23" s="26"/>
      <c r="O23" s="26"/>
      <c r="P23" s="26"/>
      <c r="Q23" s="26"/>
      <c r="R23" s="26"/>
    </row>
    <row r="24" spans="3:32" ht="18.75" thickBot="1" x14ac:dyDescent="0.4">
      <c r="C24" s="29">
        <v>2015</v>
      </c>
      <c r="D24" s="21">
        <v>290</v>
      </c>
      <c r="E24" s="21">
        <v>13</v>
      </c>
      <c r="F24" s="59">
        <v>7</v>
      </c>
      <c r="I24" s="61">
        <v>2025</v>
      </c>
      <c r="J24" s="62">
        <v>2306</v>
      </c>
      <c r="K24" s="32">
        <v>1362</v>
      </c>
      <c r="L24" s="33">
        <v>189</v>
      </c>
      <c r="M24" s="26"/>
      <c r="N24" s="26"/>
      <c r="O24" s="26"/>
      <c r="P24" s="26"/>
      <c r="Q24" s="26"/>
      <c r="R24" s="26"/>
    </row>
    <row r="25" spans="3:32" ht="18" x14ac:dyDescent="0.35">
      <c r="C25" s="29">
        <v>2016</v>
      </c>
      <c r="D25" s="21">
        <v>370</v>
      </c>
      <c r="E25" s="21">
        <v>28</v>
      </c>
      <c r="F25" s="59">
        <v>14</v>
      </c>
      <c r="I25" s="26"/>
      <c r="J25" s="26"/>
      <c r="K25" s="26"/>
      <c r="L25" s="26"/>
      <c r="M25" s="26"/>
      <c r="N25" s="26"/>
      <c r="O25" s="26"/>
      <c r="P25" s="26"/>
    </row>
    <row r="26" spans="3:32" ht="18" x14ac:dyDescent="0.35">
      <c r="C26" s="29">
        <v>2017</v>
      </c>
      <c r="D26" s="21">
        <v>517</v>
      </c>
      <c r="E26" s="21">
        <v>14</v>
      </c>
      <c r="F26" s="59">
        <v>3</v>
      </c>
      <c r="I26" s="26"/>
      <c r="J26" s="26"/>
      <c r="K26" s="26"/>
      <c r="L26" s="26"/>
      <c r="M26" s="26"/>
      <c r="N26" s="26"/>
      <c r="O26" s="26"/>
      <c r="P26" s="26"/>
    </row>
    <row r="27" spans="3:32" ht="15" customHeight="1" x14ac:dyDescent="0.35">
      <c r="C27" s="29">
        <v>2018</v>
      </c>
      <c r="D27" s="21">
        <v>502</v>
      </c>
      <c r="E27" s="21">
        <v>20</v>
      </c>
      <c r="F27" s="59">
        <v>8</v>
      </c>
    </row>
    <row r="28" spans="3:32" ht="19.5" customHeight="1" x14ac:dyDescent="0.35">
      <c r="C28" s="29">
        <v>2019</v>
      </c>
      <c r="D28" s="21">
        <v>439</v>
      </c>
      <c r="E28" s="21">
        <v>11</v>
      </c>
      <c r="F28" s="59">
        <v>4</v>
      </c>
    </row>
    <row r="29" spans="3:32" ht="19.5" customHeight="1" x14ac:dyDescent="0.35">
      <c r="C29" s="29">
        <v>2020</v>
      </c>
      <c r="D29" s="21">
        <v>705</v>
      </c>
      <c r="E29" s="21">
        <v>15</v>
      </c>
      <c r="F29" s="59">
        <v>2</v>
      </c>
    </row>
    <row r="30" spans="3:32" ht="17.25" customHeight="1" x14ac:dyDescent="0.35">
      <c r="C30" s="29">
        <v>2021</v>
      </c>
      <c r="D30" s="21">
        <v>989</v>
      </c>
      <c r="E30" s="21">
        <v>25</v>
      </c>
      <c r="F30" s="59">
        <v>2</v>
      </c>
    </row>
    <row r="31" spans="3:32" ht="21.75" customHeight="1" x14ac:dyDescent="0.35">
      <c r="C31" s="29">
        <v>2022</v>
      </c>
      <c r="D31" s="21">
        <v>957</v>
      </c>
      <c r="E31" s="21">
        <v>14</v>
      </c>
      <c r="F31" s="59">
        <v>6</v>
      </c>
    </row>
    <row r="32" spans="3:32" ht="18" x14ac:dyDescent="0.35">
      <c r="C32" s="29">
        <v>2023</v>
      </c>
      <c r="D32" s="21">
        <v>1219</v>
      </c>
      <c r="E32" s="21">
        <v>19</v>
      </c>
      <c r="F32" s="59">
        <v>3</v>
      </c>
    </row>
    <row r="33" spans="3:6" ht="18" x14ac:dyDescent="0.35">
      <c r="C33" s="29">
        <v>2024</v>
      </c>
      <c r="D33" s="21">
        <v>830</v>
      </c>
      <c r="E33" s="21">
        <v>18</v>
      </c>
      <c r="F33" s="59">
        <v>9</v>
      </c>
    </row>
    <row r="34" spans="3:6" ht="18.75" thickBot="1" x14ac:dyDescent="0.4">
      <c r="C34" s="31">
        <v>2025</v>
      </c>
      <c r="D34" s="32">
        <v>651</v>
      </c>
      <c r="E34" s="32">
        <v>16</v>
      </c>
      <c r="F34" s="33">
        <v>9</v>
      </c>
    </row>
    <row r="36" spans="3:6" ht="15.75" thickBot="1" x14ac:dyDescent="0.3"/>
    <row r="37" spans="3:6" ht="18.75" customHeight="1" x14ac:dyDescent="0.25">
      <c r="C37" s="95" t="s">
        <v>3</v>
      </c>
      <c r="D37" s="96"/>
    </row>
    <row r="38" spans="3:6" ht="22.5" customHeight="1" x14ac:dyDescent="0.25">
      <c r="C38" s="97" t="s">
        <v>54</v>
      </c>
      <c r="D38" s="34" t="s">
        <v>93</v>
      </c>
    </row>
    <row r="39" spans="3:6" ht="18" x14ac:dyDescent="0.35">
      <c r="C39" s="55">
        <v>2015</v>
      </c>
      <c r="D39" s="59">
        <v>1119</v>
      </c>
    </row>
    <row r="40" spans="3:6" ht="18" x14ac:dyDescent="0.35">
      <c r="C40" s="55">
        <v>2016</v>
      </c>
      <c r="D40" s="59">
        <v>1219</v>
      </c>
    </row>
    <row r="41" spans="3:6" ht="18" x14ac:dyDescent="0.35">
      <c r="C41" s="55">
        <v>2017</v>
      </c>
      <c r="D41" s="59">
        <v>950</v>
      </c>
    </row>
    <row r="42" spans="3:6" ht="18" x14ac:dyDescent="0.35">
      <c r="C42" s="55">
        <v>2018</v>
      </c>
      <c r="D42" s="59">
        <v>902</v>
      </c>
    </row>
    <row r="43" spans="3:6" ht="18" x14ac:dyDescent="0.35">
      <c r="C43" s="55">
        <v>2019</v>
      </c>
      <c r="D43" s="59">
        <v>1304</v>
      </c>
    </row>
    <row r="44" spans="3:6" ht="18" x14ac:dyDescent="0.35">
      <c r="C44" s="55">
        <v>2020</v>
      </c>
      <c r="D44" s="59">
        <v>1033</v>
      </c>
    </row>
    <row r="45" spans="3:6" ht="18" x14ac:dyDescent="0.35">
      <c r="C45" s="55">
        <v>2021</v>
      </c>
      <c r="D45" s="59">
        <v>1172</v>
      </c>
    </row>
    <row r="46" spans="3:6" ht="18" x14ac:dyDescent="0.35">
      <c r="C46" s="55">
        <v>2022</v>
      </c>
      <c r="D46" s="59">
        <v>1130</v>
      </c>
    </row>
    <row r="47" spans="3:6" ht="18" x14ac:dyDescent="0.35">
      <c r="C47" s="55">
        <v>2023</v>
      </c>
      <c r="D47" s="59">
        <v>1351</v>
      </c>
    </row>
    <row r="48" spans="3:6" ht="18" x14ac:dyDescent="0.35">
      <c r="C48" s="55">
        <v>2024</v>
      </c>
      <c r="D48" s="59">
        <v>1422</v>
      </c>
    </row>
    <row r="49" spans="3:4" ht="18.75" thickBot="1" x14ac:dyDescent="0.4">
      <c r="C49" s="61">
        <v>2025</v>
      </c>
      <c r="D49" s="33">
        <v>1289</v>
      </c>
    </row>
  </sheetData>
  <mergeCells count="18">
    <mergeCell ref="C37:D37"/>
    <mergeCell ref="C21:F21"/>
    <mergeCell ref="C22:C23"/>
    <mergeCell ref="D22:D23"/>
    <mergeCell ref="E23:F23"/>
    <mergeCell ref="AB6:AF6"/>
    <mergeCell ref="Y6:AA6"/>
    <mergeCell ref="J21:J22"/>
    <mergeCell ref="I21:I22"/>
    <mergeCell ref="I20:L20"/>
    <mergeCell ref="K21:L21"/>
    <mergeCell ref="C5:G5"/>
    <mergeCell ref="J6:L6"/>
    <mergeCell ref="C6:C7"/>
    <mergeCell ref="I6:I7"/>
    <mergeCell ref="I5:L5"/>
    <mergeCell ref="D6:E6"/>
    <mergeCell ref="F6:G6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რაოდენობები, ბიუჯეტები</vt:lpstr>
      <vt:lpstr>რაოდენობები რეგიონების მიხედვით</vt:lpstr>
      <vt:lpstr>მიმწოდებლები</vt:lpstr>
      <vt:lpstr>შედეგები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Liana Mgaloblishvili</dc:creator>
  <cp:lastModifiedBy>Liana Mgaloblishvili</cp:lastModifiedBy>
  <cp:lastPrinted>2026-02-12T13:24:39Z</cp:lastPrinted>
  <dcterms:created xsi:type="dcterms:W3CDTF">2015-06-05T18:17:20Z</dcterms:created>
  <dcterms:modified xsi:type="dcterms:W3CDTF">2026-02-17T09:36:27Z</dcterms:modified>
</cp:coreProperties>
</file>